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20" tabRatio="346" activeTab="0"/>
  </bookViews>
  <sheets>
    <sheet name="N_F (2)" sheetId="1" r:id="rId1"/>
    <sheet name="Sheet1" sheetId="2" r:id="rId2"/>
  </sheets>
  <definedNames>
    <definedName name="_xlnm.Print_Area" localSheetId="0">'N_F (2)'!$B$1:$O$79</definedName>
    <definedName name="_xlnm.Print_Titles" localSheetId="0">'N_F (2)'!$7:$7</definedName>
  </definedNames>
  <calcPr fullCalcOnLoad="1"/>
</workbook>
</file>

<file path=xl/sharedStrings.xml><?xml version="1.0" encoding="utf-8"?>
<sst xmlns="http://schemas.openxmlformats.org/spreadsheetml/2006/main" count="307" uniqueCount="132">
  <si>
    <t>USD</t>
  </si>
  <si>
    <t>EUR</t>
  </si>
  <si>
    <t>SDR</t>
  </si>
  <si>
    <t>JPY</t>
  </si>
  <si>
    <t>KWD</t>
  </si>
  <si>
    <t>GEL</t>
  </si>
  <si>
    <t>SL_ENG_EU_EBRD</t>
  </si>
  <si>
    <t>SL_GARDABANI_EB</t>
  </si>
  <si>
    <t>SL_RUSTAVI_EBRD</t>
  </si>
  <si>
    <t>SL_ENG_GE_EBRD</t>
  </si>
  <si>
    <t>SL_ENG_US_EBRD</t>
  </si>
  <si>
    <t>SL-COCA-COLA</t>
  </si>
  <si>
    <t>IDA</t>
  </si>
  <si>
    <t>KfW</t>
  </si>
  <si>
    <t>ADB</t>
  </si>
  <si>
    <t>EBRD</t>
  </si>
  <si>
    <t>EIB</t>
  </si>
  <si>
    <t>KFW</t>
  </si>
  <si>
    <t>NATIXI</t>
  </si>
  <si>
    <t>JICA</t>
  </si>
  <si>
    <t>KUWAIT</t>
  </si>
  <si>
    <t>TURKEY</t>
  </si>
  <si>
    <t>IBRD</t>
  </si>
  <si>
    <t xml:space="preserve">სესხის ძირითადი თანხის რესტრუქტურირებული ნაწილი </t>
  </si>
  <si>
    <t>IFAD</t>
  </si>
  <si>
    <t>Air Navigation for Tbilisi International Airport</t>
  </si>
  <si>
    <t xml:space="preserve">Rustavi Soild Waste Management Project
</t>
  </si>
  <si>
    <t xml:space="preserve">Rustavi Soild Waste Management Project (Gardabani) </t>
  </si>
  <si>
    <t>Enguri HydrO Power Plant  Rehabilitation Project III</t>
  </si>
  <si>
    <t>Adjara Solid Waste Project</t>
  </si>
  <si>
    <t xml:space="preserve">Rehabilitation of Municipal Infrastructure Facilitates in Batumi, Phase IV </t>
  </si>
  <si>
    <t>Water Infrastructure Modernisation II</t>
  </si>
  <si>
    <t xml:space="preserve">Water Infrastructure Modernisation </t>
  </si>
  <si>
    <t>United Water Supply Company of Georgia</t>
  </si>
  <si>
    <t>Tbilisi City Hall</t>
  </si>
  <si>
    <t>Batumi City Hall</t>
  </si>
  <si>
    <t>Jvari Khorga Transmission Line</t>
  </si>
  <si>
    <t>Transmission Grid Strengthening Project</t>
  </si>
  <si>
    <t>Georgia  Solid Waste Management Project</t>
  </si>
  <si>
    <t>Integrated Solid Waste  Management Kutaisi</t>
  </si>
  <si>
    <t>Urban Service Improvement Investment Program  - Project 5</t>
  </si>
  <si>
    <t>Kutaisi Waste water Project</t>
  </si>
  <si>
    <t>Kvemo Kartli  Solid Waste Project</t>
  </si>
  <si>
    <t>Municipal Development Fund of Georgia</t>
  </si>
  <si>
    <t>Urban Service Improvement Investment Program  - Project 4</t>
  </si>
  <si>
    <t>Urban Service Improvement Investment Program  - Project 3</t>
  </si>
  <si>
    <t>Urban Service Improvement Investment Program  - Project 2</t>
  </si>
  <si>
    <t>Rehabilitation of Municipal Infrastructure III Ph  (Water)</t>
  </si>
  <si>
    <t>Rehabilitation of Municipal Infrastructure III Ph (Stormwate)</t>
  </si>
  <si>
    <t>Black Sea Energy Transmission Line_ KFW</t>
  </si>
  <si>
    <t>JSC Georgian State Electrosystem (GSE)</t>
  </si>
  <si>
    <t>Ministry of Finance and Economy of Ajara</t>
  </si>
  <si>
    <t>Water Infrastructure Modernisation (Additional loan)</t>
  </si>
  <si>
    <t>LTD Kobuleti water</t>
  </si>
  <si>
    <t>LTD United Water Supply Company of Georgia</t>
  </si>
  <si>
    <t>Batumi Urban Transport</t>
  </si>
  <si>
    <t xml:space="preserve">Vardnili and Enguri Hydro Rehabilitation Project </t>
  </si>
  <si>
    <t>LLC Energotrans</t>
  </si>
  <si>
    <t>LLC "Coca-Cola"</t>
  </si>
  <si>
    <t>Power Rehabilitation Project (KHRAMI)</t>
  </si>
  <si>
    <t>LTD Enguhesi</t>
  </si>
  <si>
    <t>LLC Gerogian Water and Power</t>
  </si>
  <si>
    <t>Power Transmission Rehabilitation Programme</t>
  </si>
  <si>
    <t xml:space="preserve">Electricity Market Support Project </t>
  </si>
  <si>
    <t>Sector Program Power Supply</t>
  </si>
  <si>
    <t xml:space="preserve">Regional Power Network Rehabilitation I - </t>
  </si>
  <si>
    <t xml:space="preserve">Tbilisi Road rehabilitation Project </t>
  </si>
  <si>
    <t xml:space="preserve">Batumi Municipal Infastructure Rehabilitation - Phase I </t>
  </si>
  <si>
    <t>LTD Saqaeronavigatsia</t>
  </si>
  <si>
    <t>Electricity Market Support Project (Additional)</t>
  </si>
  <si>
    <t>Georgian Energy Sector Rehabilitation Support</t>
  </si>
  <si>
    <t>JSC ProCredit Bank</t>
  </si>
  <si>
    <t>Microkedit Bank of Georgia</t>
  </si>
  <si>
    <t>Rural Development Project (RDP)</t>
  </si>
  <si>
    <t>JSC KHRAMHESI-2</t>
  </si>
  <si>
    <t>Donor</t>
  </si>
  <si>
    <t>Currency</t>
  </si>
  <si>
    <t>Commitment Amount</t>
  </si>
  <si>
    <t>Disbursed Amount</t>
  </si>
  <si>
    <t>Microfinancial organizations in Rural Development progect</t>
  </si>
  <si>
    <t>Comercial Banks and Microfinancial organizations in Rural Development progect</t>
  </si>
  <si>
    <t>Rustavi Municipality</t>
  </si>
  <si>
    <t>Gardabani Municipality</t>
  </si>
  <si>
    <t>Servicing Liabilities Relates to Enguri Hydroreabilitation Project</t>
  </si>
  <si>
    <t xml:space="preserve">Court settlement act LTD "Coca-Cola'' </t>
  </si>
  <si>
    <t>Tbilisi Bus Project</t>
  </si>
  <si>
    <t> LTD Solid Waste Management Company of Georgia</t>
  </si>
  <si>
    <t>Company/Organization</t>
  </si>
  <si>
    <t>LTD Engurhesi</t>
  </si>
  <si>
    <t xml:space="preserve">Enguri Hydro Power Plant  Rehabilitation II  </t>
  </si>
  <si>
    <t xml:space="preserve">Rescheduled Power Transmission Rehabilitation Programme II  </t>
  </si>
  <si>
    <t xml:space="preserve">Rescheduled of Power Transmission Rehabilitation Programme </t>
  </si>
  <si>
    <t xml:space="preserve">Rescheduled of Electricity Market Support Project </t>
  </si>
  <si>
    <t xml:space="preserve">Kobuleti Waster Water Poject </t>
  </si>
  <si>
    <t xml:space="preserve">Open Programme Extension Transmission Network Georgia </t>
  </si>
  <si>
    <t xml:space="preserve">Regional Power Transmission Enhancement </t>
  </si>
  <si>
    <t xml:space="preserve">Poti Municipal Water Project
</t>
  </si>
  <si>
    <t xml:space="preserve">Kutaisi Municipal Water Project </t>
  </si>
  <si>
    <t xml:space="preserve">Borjomi Water ProjectI </t>
  </si>
  <si>
    <t>Urban Service Improvement Investment Program  - Project 1</t>
  </si>
  <si>
    <t xml:space="preserve">High Voltage Transmission Line_ EIB </t>
  </si>
  <si>
    <t xml:space="preserve">Black Sea Energy Transmission Line_ EBRD </t>
  </si>
  <si>
    <t>Batumi Municipal Infastructure Rehabilitation - Phase II -Khelvachauri</t>
  </si>
  <si>
    <r>
      <t xml:space="preserve">Power Transmission Rehabilitation Programme II </t>
    </r>
    <r>
      <rPr>
        <b/>
        <sz val="9"/>
        <color indexed="8"/>
        <rFont val="Tahoma"/>
        <family val="2"/>
      </rPr>
      <t xml:space="preserve"> </t>
    </r>
    <r>
      <rPr>
        <b/>
        <sz val="9"/>
        <color indexed="8"/>
        <rFont val="Arial"/>
        <family val="2"/>
      </rPr>
      <t>*</t>
    </r>
  </si>
  <si>
    <t>Batumi Municipal Infastructure Rehabilitation - Phase II</t>
  </si>
  <si>
    <t>Name of Project</t>
  </si>
  <si>
    <t>Commitment date</t>
  </si>
  <si>
    <t xml:space="preserve">* Principal amount (751,941.18 EUR) is deferred according the rehabilitation plan </t>
  </si>
  <si>
    <t>Black Sea Energy Transmission Line_ KFW(Rescheduled)</t>
  </si>
  <si>
    <t>Repaid Interest</t>
  </si>
  <si>
    <t>Outstanding</t>
  </si>
  <si>
    <t>Outstanding in GEL</t>
  </si>
  <si>
    <t>Principal arrears</t>
  </si>
  <si>
    <t>Interest arrears</t>
  </si>
  <si>
    <t>LTD Solid Waste Management Company of Georgia</t>
  </si>
  <si>
    <t>Urban Service Improvement Investment Program  - Project 6</t>
  </si>
  <si>
    <t>Repaid Principal</t>
  </si>
  <si>
    <t xml:space="preserve">UniCredit Bank Austria </t>
  </si>
  <si>
    <t>Open Programme Extension Transmission Network II</t>
  </si>
  <si>
    <t>LEPL Georgian Technical University</t>
  </si>
  <si>
    <t xml:space="preserve">Geo Research Institute for Energy &amp; Hidrotechnics </t>
  </si>
  <si>
    <t>Batumi Bus Project</t>
  </si>
  <si>
    <t>Enguri HPP-Climate Resilience Upgrade</t>
  </si>
  <si>
    <t>Tbilisi Solid Waste Project</t>
  </si>
  <si>
    <t>Adjara- Rural Water Supply and Waste Water Programme</t>
  </si>
  <si>
    <t>On-lendings from External Financial Resourses in Credit Currency (as of December 31, 2019)</t>
  </si>
  <si>
    <t>Energy Supply Reliability and Financial Recovery Project</t>
  </si>
  <si>
    <t>Note:  </t>
  </si>
  <si>
    <t>Exchange rate at given date</t>
  </si>
  <si>
    <t>Interest arrears revised</t>
  </si>
  <si>
    <t>Rustavi Soild Waste Management Project</t>
  </si>
  <si>
    <t>Integrated Solid Waste Management Program II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</si>
</sst>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_(* #,##0_);_(* \(#,##0\);_(* &quot;-&quot;??_);_(@_)"/>
    <numFmt numFmtId="174" formatCode="#,##0.000"/>
    <numFmt numFmtId="175" formatCode="#,##0.0000"/>
    <numFmt numFmtId="176" formatCode="#,##0.00000"/>
    <numFmt numFmtId="177" formatCode="#,##0.000000"/>
    <numFmt numFmtId="178" formatCode="#,##0.0"/>
    <numFmt numFmtId="179" formatCode="_(* #,##0.0_);_(* \(#,##0.0\);_(* &quot;-&quot;??_);_(@_)"/>
    <numFmt numFmtId="180" formatCode="#,##0.0000000"/>
    <numFmt numFmtId="181" formatCode="#,##0.00000000"/>
    <numFmt numFmtId="182" formatCode="#,##0.0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"/>
    <numFmt numFmtId="188" formatCode="dd/mm/yyyy"/>
    <numFmt numFmtId="189" formatCode="[$-409]dddd\,\ mmmm\ dd\,\ yyyy"/>
    <numFmt numFmtId="190" formatCode="[$-409]d\-mmm\-yy;@"/>
    <numFmt numFmtId="191" formatCode="0.000000"/>
    <numFmt numFmtId="192" formatCode="0.0000000"/>
    <numFmt numFmtId="193" formatCode="_(* #,##0.0000_);_(* \(#,##0.0000\);_(* &quot;-&quot;??_);_(@_)"/>
    <numFmt numFmtId="194" formatCode="_(* #,##0.000000_);_(* \(#,##0.000000\);_(* &quot;-&quot;??_);_(@_)"/>
    <numFmt numFmtId="195" formatCode="_(* #,##0.0000_);_(* \(#,##0.0000\);_(* &quot;-&quot;????_);_(@_)"/>
    <numFmt numFmtId="196" formatCode="_(* #,##0.000_);_(* \(#,##0.000\);_(* &quot;-&quot;??_);_(@_)"/>
    <numFmt numFmtId="197" formatCode="_(* #,##0.00000_);_(* \(#,##0.00000\);_(* &quot;-&quot;??_);_(@_)"/>
    <numFmt numFmtId="198" formatCode="_(* #,##0.0000000_);_(* \(#,##0.0000000\);_(* &quot;-&quot;??_);_(@_)"/>
    <numFmt numFmtId="199" formatCode="m/d/yy;@"/>
    <numFmt numFmtId="200" formatCode="[$-409]d\-mmm\-yyyy;@"/>
    <numFmt numFmtId="201" formatCode="m/d/yyyy;@"/>
    <numFmt numFmtId="202" formatCode="m/d/yy\ h:mm;@"/>
    <numFmt numFmtId="203" formatCode="[$-409]mmmm\ d\,\ yyyy;@"/>
    <numFmt numFmtId="204" formatCode="d/m/yyyy;@"/>
    <numFmt numFmtId="205" formatCode="dd/mm/yyyy;@"/>
    <numFmt numFmtId="206" formatCode="[$-809]dd\ mmmm\ yyyy;@"/>
    <numFmt numFmtId="207" formatCode="[$-809]d\ mmmm\ yyyy;@"/>
    <numFmt numFmtId="208" formatCode="yyyy\-mm\-dd;@"/>
    <numFmt numFmtId="209" formatCode="[$-437]yyyy\ &quot;წ.&quot;\ dd\ mmm;@"/>
    <numFmt numFmtId="210" formatCode="mmm\-yyyy"/>
    <numFmt numFmtId="211" formatCode="[$-409]h:mm:ss\ AM/PM"/>
    <numFmt numFmtId="212" formatCode="mmm/yyyy"/>
  </numFmts>
  <fonts count="93">
    <font>
      <sz val="11"/>
      <name val="SPLiteraturuly"/>
      <family val="0"/>
    </font>
    <font>
      <b/>
      <sz val="10"/>
      <color indexed="12"/>
      <name val="Arial"/>
      <family val="2"/>
    </font>
    <font>
      <b/>
      <sz val="10"/>
      <color indexed="32"/>
      <name val="Arial"/>
      <family val="2"/>
    </font>
    <font>
      <b/>
      <i/>
      <sz val="10"/>
      <color indexed="10"/>
      <name val="Arial"/>
      <family val="2"/>
    </font>
    <font>
      <b/>
      <sz val="9"/>
      <color indexed="8"/>
      <name val="Courier New"/>
      <family val="3"/>
    </font>
    <font>
      <b/>
      <sz val="13"/>
      <color indexed="8"/>
      <name val="Courier New"/>
      <family val="3"/>
    </font>
    <font>
      <b/>
      <sz val="8"/>
      <color indexed="8"/>
      <name val="Courier New"/>
      <family val="3"/>
    </font>
    <font>
      <sz val="9"/>
      <color indexed="8"/>
      <name val="Arial"/>
      <family val="2"/>
    </font>
    <font>
      <b/>
      <sz val="10"/>
      <color indexed="10"/>
      <name val="SPLiteraturuly MT"/>
      <family val="0"/>
    </font>
    <font>
      <sz val="8"/>
      <name val="SPLiteraturuly"/>
      <family val="0"/>
    </font>
    <font>
      <b/>
      <sz val="10"/>
      <color indexed="17"/>
      <name val="Arial"/>
      <family val="2"/>
    </font>
    <font>
      <u val="single"/>
      <sz val="11"/>
      <color indexed="12"/>
      <name val="SPLiteraturuly"/>
      <family val="0"/>
    </font>
    <font>
      <u val="single"/>
      <sz val="11"/>
      <color indexed="36"/>
      <name val="SPLiteraturuly"/>
      <family val="0"/>
    </font>
    <font>
      <sz val="7"/>
      <color indexed="8"/>
      <name val="LitNusx"/>
      <family val="2"/>
    </font>
    <font>
      <b/>
      <sz val="10"/>
      <color indexed="8"/>
      <name val="Courier New"/>
      <family val="3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Sylfaen"/>
      <family val="1"/>
    </font>
    <font>
      <b/>
      <sz val="11"/>
      <color indexed="8"/>
      <name val="Sylfaen"/>
      <family val="1"/>
    </font>
    <font>
      <sz val="9"/>
      <name val="Arial"/>
      <family val="2"/>
    </font>
    <font>
      <b/>
      <sz val="11"/>
      <name val="SPLiteraturuly"/>
      <family val="0"/>
    </font>
    <font>
      <b/>
      <sz val="9"/>
      <color indexed="8"/>
      <name val="Tahoma"/>
      <family val="2"/>
    </font>
    <font>
      <b/>
      <sz val="9"/>
      <name val="Sylfaen"/>
      <family val="1"/>
    </font>
    <font>
      <sz val="8"/>
      <name val="Arial"/>
      <family val="2"/>
    </font>
    <font>
      <b/>
      <sz val="9"/>
      <name val="SPLiteraturuly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ourier New"/>
      <family val="3"/>
    </font>
    <font>
      <sz val="11"/>
      <color indexed="10"/>
      <name val="SPLiteraturuly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color indexed="23"/>
      <name val="Verdana"/>
      <family val="2"/>
    </font>
    <font>
      <sz val="9"/>
      <color indexed="10"/>
      <name val="SPLiteraturuly"/>
      <family val="0"/>
    </font>
    <font>
      <b/>
      <sz val="8"/>
      <color indexed="10"/>
      <name val="Courier New"/>
      <family val="3"/>
    </font>
    <font>
      <b/>
      <sz val="10"/>
      <color indexed="10"/>
      <name val="Courier New"/>
      <family val="3"/>
    </font>
    <font>
      <b/>
      <sz val="8"/>
      <color indexed="10"/>
      <name val="Verdana"/>
      <family val="2"/>
    </font>
    <font>
      <b/>
      <sz val="8"/>
      <color indexed="62"/>
      <name val="Arial"/>
      <family val="2"/>
    </font>
    <font>
      <b/>
      <sz val="11"/>
      <color indexed="10"/>
      <name val="SPLiteraturuly"/>
      <family val="0"/>
    </font>
    <font>
      <sz val="8"/>
      <color indexed="10"/>
      <name val="Arial"/>
      <family val="2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name val="Courier New"/>
      <family val="3"/>
    </font>
    <font>
      <sz val="9"/>
      <name val="SPLiteraturuly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ourier New"/>
      <family val="3"/>
    </font>
    <font>
      <sz val="11"/>
      <color rgb="FFFF0000"/>
      <name val="SPLiteraturuly"/>
      <family val="0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66727B"/>
      <name val="Verdana"/>
      <family val="2"/>
    </font>
    <font>
      <sz val="9"/>
      <color rgb="FFFF0000"/>
      <name val="SPLiteraturuly"/>
      <family val="0"/>
    </font>
    <font>
      <b/>
      <sz val="8"/>
      <color rgb="FFFF0000"/>
      <name val="Courier New"/>
      <family val="3"/>
    </font>
    <font>
      <b/>
      <sz val="10"/>
      <color rgb="FFFF0000"/>
      <name val="Courier New"/>
      <family val="3"/>
    </font>
    <font>
      <b/>
      <i/>
      <sz val="10"/>
      <color rgb="FFFF0000"/>
      <name val="Arial"/>
      <family val="2"/>
    </font>
    <font>
      <b/>
      <sz val="8"/>
      <color rgb="FFFF0000"/>
      <name val="Verdana"/>
      <family val="2"/>
    </font>
    <font>
      <b/>
      <sz val="8"/>
      <color theme="4" tint="-0.24997000396251678"/>
      <name val="Arial"/>
      <family val="2"/>
    </font>
    <font>
      <b/>
      <sz val="11"/>
      <color rgb="FFFF0000"/>
      <name val="SPLiteraturuly"/>
      <family val="0"/>
    </font>
    <font>
      <sz val="8"/>
      <color rgb="FFFF0000"/>
      <name val="Arial"/>
      <family val="2"/>
    </font>
    <font>
      <sz val="9"/>
      <color rgb="FF12202A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>
        <color indexed="63"/>
      </bottom>
    </border>
    <border>
      <left>
        <color indexed="63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200224876404"/>
      </left>
      <right style="thin">
        <color theme="3" tint="0.7999200224876404"/>
      </right>
      <top style="thin">
        <color theme="3" tint="0.7999200224876404"/>
      </top>
      <bottom style="thin">
        <color theme="3" tint="0.7999200224876404"/>
      </bottom>
    </border>
    <border>
      <left style="thin">
        <color theme="3" tint="0.7999200224876404"/>
      </left>
      <right style="thin">
        <color theme="3" tint="0.7999200224876404"/>
      </right>
      <top style="thin">
        <color theme="3" tint="0.7999200224876404"/>
      </top>
      <bottom style="thin">
        <color theme="3" tint="0.799889981746673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9" fontId="8" fillId="0" borderId="0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188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 wrapText="1"/>
    </xf>
    <xf numFmtId="188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43" fontId="14" fillId="0" borderId="0" xfId="42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88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3" fontId="0" fillId="0" borderId="0" xfId="42" applyFont="1" applyAlignment="1">
      <alignment vertical="center"/>
    </xf>
    <xf numFmtId="0" fontId="6" fillId="0" borderId="0" xfId="0" applyFont="1" applyAlignment="1">
      <alignment vertical="center" wrapText="1"/>
    </xf>
    <xf numFmtId="190" fontId="0" fillId="0" borderId="0" xfId="0" applyNumberFormat="1" applyAlignment="1">
      <alignment/>
    </xf>
    <xf numFmtId="0" fontId="78" fillId="0" borderId="0" xfId="0" applyFont="1" applyAlignment="1">
      <alignment/>
    </xf>
    <xf numFmtId="3" fontId="79" fillId="0" borderId="0" xfId="0" applyNumberFormat="1" applyFont="1" applyAlignment="1">
      <alignment horizontal="right"/>
    </xf>
    <xf numFmtId="4" fontId="79" fillId="0" borderId="0" xfId="0" applyNumberFormat="1" applyFont="1" applyAlignment="1">
      <alignment horizontal="right"/>
    </xf>
    <xf numFmtId="0" fontId="79" fillId="0" borderId="0" xfId="0" applyFont="1" applyAlignment="1">
      <alignment horizontal="center" wrapText="1"/>
    </xf>
    <xf numFmtId="0" fontId="79" fillId="0" borderId="0" xfId="0" applyFont="1" applyAlignment="1">
      <alignment wrapText="1"/>
    </xf>
    <xf numFmtId="0" fontId="80" fillId="0" borderId="0" xfId="0" applyFont="1" applyAlignment="1">
      <alignment wrapText="1"/>
    </xf>
    <xf numFmtId="3" fontId="80" fillId="0" borderId="0" xfId="0" applyNumberFormat="1" applyFont="1" applyAlignment="1">
      <alignment horizontal="right"/>
    </xf>
    <xf numFmtId="4" fontId="80" fillId="0" borderId="0" xfId="0" applyNumberFormat="1" applyFont="1" applyAlignment="1">
      <alignment horizontal="right"/>
    </xf>
    <xf numFmtId="0" fontId="80" fillId="0" borderId="0" xfId="0" applyFont="1" applyAlignment="1">
      <alignment horizontal="center" wrapText="1"/>
    </xf>
    <xf numFmtId="43" fontId="78" fillId="0" borderId="0" xfId="42" applyFont="1" applyAlignment="1">
      <alignment/>
    </xf>
    <xf numFmtId="171" fontId="80" fillId="0" borderId="0" xfId="0" applyNumberFormat="1" applyFont="1" applyAlignment="1">
      <alignment wrapText="1"/>
    </xf>
    <xf numFmtId="43" fontId="79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0" fontId="81" fillId="0" borderId="0" xfId="0" applyFont="1" applyFill="1" applyAlignment="1">
      <alignment/>
    </xf>
    <xf numFmtId="172" fontId="13" fillId="0" borderId="0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172" fontId="82" fillId="0" borderId="0" xfId="0" applyNumberFormat="1" applyFont="1" applyFill="1" applyAlignment="1">
      <alignment vertical="center"/>
    </xf>
    <xf numFmtId="0" fontId="83" fillId="0" borderId="0" xfId="0" applyFont="1" applyFill="1" applyAlignment="1">
      <alignment horizontal="center" wrapText="1"/>
    </xf>
    <xf numFmtId="0" fontId="78" fillId="0" borderId="0" xfId="0" applyFont="1" applyFill="1" applyAlignment="1">
      <alignment/>
    </xf>
    <xf numFmtId="0" fontId="84" fillId="0" borderId="0" xfId="0" applyFont="1" applyFill="1" applyAlignment="1">
      <alignment vertical="top" wrapText="1"/>
    </xf>
    <xf numFmtId="3" fontId="79" fillId="0" borderId="0" xfId="0" applyNumberFormat="1" applyFont="1" applyFill="1" applyAlignment="1">
      <alignment horizontal="right"/>
    </xf>
    <xf numFmtId="0" fontId="82" fillId="0" borderId="0" xfId="0" applyFont="1" applyFill="1" applyAlignment="1">
      <alignment/>
    </xf>
    <xf numFmtId="0" fontId="85" fillId="0" borderId="0" xfId="0" applyFont="1" applyFill="1" applyAlignment="1">
      <alignment wrapText="1"/>
    </xf>
    <xf numFmtId="4" fontId="79" fillId="0" borderId="0" xfId="0" applyNumberFormat="1" applyFont="1" applyFill="1" applyAlignment="1">
      <alignment horizontal="right"/>
    </xf>
    <xf numFmtId="0" fontId="79" fillId="0" borderId="0" xfId="0" applyFont="1" applyFill="1" applyAlignment="1">
      <alignment horizontal="center" wrapText="1"/>
    </xf>
    <xf numFmtId="0" fontId="79" fillId="0" borderId="0" xfId="0" applyFont="1" applyFill="1" applyAlignment="1">
      <alignment wrapText="1"/>
    </xf>
    <xf numFmtId="0" fontId="80" fillId="0" borderId="0" xfId="0" applyFont="1" applyFill="1" applyAlignment="1">
      <alignment wrapText="1"/>
    </xf>
    <xf numFmtId="0" fontId="86" fillId="0" borderId="0" xfId="0" applyFont="1" applyFill="1" applyAlignment="1">
      <alignment/>
    </xf>
    <xf numFmtId="4" fontId="80" fillId="0" borderId="0" xfId="0" applyNumberFormat="1" applyFont="1" applyFill="1" applyAlignment="1">
      <alignment wrapText="1"/>
    </xf>
    <xf numFmtId="3" fontId="80" fillId="0" borderId="0" xfId="0" applyNumberFormat="1" applyFont="1" applyFill="1" applyAlignment="1">
      <alignment horizontal="right"/>
    </xf>
    <xf numFmtId="4" fontId="80" fillId="0" borderId="0" xfId="0" applyNumberFormat="1" applyFont="1" applyFill="1" applyAlignment="1">
      <alignment horizontal="right"/>
    </xf>
    <xf numFmtId="0" fontId="80" fillId="0" borderId="0" xfId="0" applyFont="1" applyFill="1" applyAlignment="1">
      <alignment horizontal="center" wrapText="1"/>
    </xf>
    <xf numFmtId="43" fontId="78" fillId="0" borderId="0" xfId="42" applyFont="1" applyFill="1" applyAlignment="1">
      <alignment/>
    </xf>
    <xf numFmtId="171" fontId="80" fillId="0" borderId="0" xfId="0" applyNumberFormat="1" applyFont="1" applyFill="1" applyAlignment="1">
      <alignment wrapText="1"/>
    </xf>
    <xf numFmtId="193" fontId="81" fillId="0" borderId="0" xfId="42" applyNumberFormat="1" applyFont="1" applyAlignment="1">
      <alignment/>
    </xf>
    <xf numFmtId="194" fontId="81" fillId="0" borderId="0" xfId="42" applyNumberFormat="1" applyFont="1" applyAlignment="1">
      <alignment/>
    </xf>
    <xf numFmtId="197" fontId="78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vertical="center"/>
    </xf>
    <xf numFmtId="0" fontId="81" fillId="0" borderId="0" xfId="0" applyFont="1" applyAlignment="1">
      <alignment/>
    </xf>
    <xf numFmtId="0" fontId="81" fillId="33" borderId="0" xfId="0" applyFont="1" applyFill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8" fillId="0" borderId="0" xfId="0" applyFont="1" applyAlignment="1">
      <alignment vertical="center"/>
    </xf>
    <xf numFmtId="190" fontId="88" fillId="0" borderId="0" xfId="0" applyNumberFormat="1" applyFont="1" applyAlignment="1">
      <alignment/>
    </xf>
    <xf numFmtId="0" fontId="86" fillId="33" borderId="0" xfId="0" applyFont="1" applyFill="1" applyAlignment="1">
      <alignment horizontal="center" vertical="center" wrapText="1"/>
    </xf>
    <xf numFmtId="193" fontId="86" fillId="0" borderId="0" xfId="42" applyNumberFormat="1" applyFont="1" applyAlignment="1">
      <alignment/>
    </xf>
    <xf numFmtId="0" fontId="86" fillId="0" borderId="0" xfId="0" applyFont="1" applyAlignment="1">
      <alignment/>
    </xf>
    <xf numFmtId="194" fontId="86" fillId="0" borderId="0" xfId="42" applyNumberFormat="1" applyFont="1" applyAlignment="1">
      <alignment/>
    </xf>
    <xf numFmtId="0" fontId="81" fillId="0" borderId="0" xfId="0" applyFont="1" applyFill="1" applyAlignment="1">
      <alignment horizontal="center" vertical="center" wrapText="1"/>
    </xf>
    <xf numFmtId="193" fontId="81" fillId="0" borderId="0" xfId="42" applyNumberFormat="1" applyFont="1" applyFill="1" applyAlignment="1">
      <alignment/>
    </xf>
    <xf numFmtId="190" fontId="0" fillId="0" borderId="0" xfId="0" applyNumberFormat="1" applyFill="1" applyAlignment="1">
      <alignment/>
    </xf>
    <xf numFmtId="179" fontId="0" fillId="0" borderId="0" xfId="0" applyNumberFormat="1" applyFont="1" applyAlignment="1">
      <alignment horizontal="right" vertical="center"/>
    </xf>
    <xf numFmtId="179" fontId="24" fillId="0" borderId="0" xfId="42" applyNumberFormat="1" applyFont="1" applyAlignment="1">
      <alignment vertical="center"/>
    </xf>
    <xf numFmtId="0" fontId="80" fillId="0" borderId="11" xfId="0" applyFont="1" applyBorder="1" applyAlignment="1">
      <alignment horizontal="left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190" fontId="19" fillId="0" borderId="12" xfId="0" applyNumberFormat="1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3" fontId="80" fillId="0" borderId="12" xfId="0" applyNumberFormat="1" applyFont="1" applyFill="1" applyBorder="1" applyAlignment="1">
      <alignment vertical="center" wrapText="1"/>
    </xf>
    <xf numFmtId="0" fontId="80" fillId="0" borderId="12" xfId="0" applyFont="1" applyBorder="1" applyAlignment="1">
      <alignment vertical="center" wrapText="1"/>
    </xf>
    <xf numFmtId="190" fontId="80" fillId="0" borderId="12" xfId="0" applyNumberFormat="1" applyFont="1" applyFill="1" applyBorder="1" applyAlignment="1">
      <alignment horizontal="left" vertical="center"/>
    </xf>
    <xf numFmtId="0" fontId="89" fillId="0" borderId="12" xfId="0" applyFont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vertical="center" wrapText="1"/>
    </xf>
    <xf numFmtId="0" fontId="90" fillId="0" borderId="12" xfId="0" applyFont="1" applyBorder="1" applyAlignment="1">
      <alignment vertical="center" wrapText="1"/>
    </xf>
    <xf numFmtId="4" fontId="7" fillId="0" borderId="12" xfId="0" applyNumberFormat="1" applyFont="1" applyBorder="1" applyAlignment="1">
      <alignment horizontal="left" vertical="center"/>
    </xf>
    <xf numFmtId="4" fontId="7" fillId="0" borderId="12" xfId="0" applyNumberFormat="1" applyFont="1" applyBorder="1" applyAlignment="1">
      <alignment horizontal="left" vertical="center" wrapText="1"/>
    </xf>
    <xf numFmtId="0" fontId="90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188" fontId="7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/>
    </xf>
    <xf numFmtId="3" fontId="80" fillId="0" borderId="12" xfId="0" applyNumberFormat="1" applyFont="1" applyBorder="1" applyAlignment="1">
      <alignment horizontal="right" vertical="center"/>
    </xf>
    <xf numFmtId="3" fontId="80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 vertical="center"/>
    </xf>
    <xf numFmtId="3" fontId="80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34" borderId="12" xfId="0" applyNumberFormat="1" applyFont="1" applyFill="1" applyBorder="1" applyAlignment="1">
      <alignment horizontal="right" vertical="center"/>
    </xf>
    <xf numFmtId="188" fontId="7" fillId="34" borderId="12" xfId="0" applyNumberFormat="1" applyFont="1" applyFill="1" applyBorder="1" applyAlignment="1">
      <alignment horizontal="left" vertical="center" wrapText="1"/>
    </xf>
    <xf numFmtId="190" fontId="19" fillId="34" borderId="12" xfId="0" applyNumberFormat="1" applyFont="1" applyFill="1" applyBorder="1" applyAlignment="1">
      <alignment horizontal="left" vertical="center"/>
    </xf>
    <xf numFmtId="0" fontId="23" fillId="34" borderId="12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3" fontId="91" fillId="0" borderId="0" xfId="0" applyNumberFormat="1" applyFont="1" applyAlignment="1">
      <alignment horizontal="right" vertical="center"/>
    </xf>
    <xf numFmtId="3" fontId="92" fillId="0" borderId="0" xfId="0" applyNumberFormat="1" applyFont="1" applyAlignment="1">
      <alignment horizontal="right" vertical="center"/>
    </xf>
    <xf numFmtId="3" fontId="78" fillId="0" borderId="0" xfId="42" applyNumberFormat="1" applyFont="1" applyAlignment="1">
      <alignment vertical="center"/>
    </xf>
    <xf numFmtId="3" fontId="25" fillId="0" borderId="0" xfId="0" applyNumberFormat="1" applyFont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horizontal="right"/>
    </xf>
    <xf numFmtId="194" fontId="81" fillId="0" borderId="0" xfId="42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3" fontId="79" fillId="0" borderId="0" xfId="0" applyNumberFormat="1" applyFont="1" applyFill="1" applyAlignment="1">
      <alignment wrapText="1"/>
    </xf>
    <xf numFmtId="49" fontId="8" fillId="0" borderId="0" xfId="0" applyNumberFormat="1" applyFont="1" applyFill="1" applyBorder="1" applyAlignment="1">
      <alignment vertical="center" wrapText="1"/>
    </xf>
    <xf numFmtId="187" fontId="81" fillId="0" borderId="0" xfId="0" applyNumberFormat="1" applyFont="1" applyFill="1" applyAlignment="1">
      <alignment horizontal="center" vertical="center" wrapText="1"/>
    </xf>
    <xf numFmtId="190" fontId="8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88" fontId="7" fillId="0" borderId="13" xfId="0" applyNumberFormat="1" applyFont="1" applyBorder="1" applyAlignment="1">
      <alignment horizontal="left" vertical="center" wrapText="1"/>
    </xf>
    <xf numFmtId="190" fontId="19" fillId="0" borderId="13" xfId="0" applyNumberFormat="1" applyFont="1" applyFill="1" applyBorder="1" applyAlignment="1">
      <alignment horizontal="left" vertical="center"/>
    </xf>
    <xf numFmtId="0" fontId="23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vertical="center" wrapText="1"/>
    </xf>
    <xf numFmtId="3" fontId="5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92"/>
  <sheetViews>
    <sheetView tabSelected="1" zoomScalePageLayoutView="0" workbookViewId="0" topLeftCell="B1">
      <selection activeCell="E69" sqref="E69"/>
    </sheetView>
  </sheetViews>
  <sheetFormatPr defaultColWidth="8.8984375" defaultRowHeight="14.25"/>
  <cols>
    <col min="1" max="1" width="2.59765625" style="28" customWidth="1"/>
    <col min="2" max="2" width="25.69921875" style="87" customWidth="1"/>
    <col min="3" max="3" width="26.19921875" style="35" customWidth="1"/>
    <col min="4" max="4" width="6.8984375" style="35" customWidth="1"/>
    <col min="5" max="5" width="10.5" style="36" customWidth="1"/>
    <col min="6" max="6" width="4.19921875" style="81" customWidth="1"/>
    <col min="7" max="7" width="10.59765625" style="37" customWidth="1"/>
    <col min="8" max="8" width="11.19921875" style="37" customWidth="1"/>
    <col min="9" max="9" width="9.19921875" style="37" hidden="1" customWidth="1"/>
    <col min="10" max="10" width="11" style="37" customWidth="1"/>
    <col min="11" max="11" width="9.19921875" style="37" customWidth="1"/>
    <col min="12" max="12" width="8.69921875" style="37" customWidth="1"/>
    <col min="13" max="13" width="7.3984375" style="37" customWidth="1"/>
    <col min="14" max="14" width="10.3984375" style="37" customWidth="1"/>
    <col min="15" max="15" width="10.8984375" style="38" customWidth="1"/>
    <col min="16" max="16" width="13.3984375" style="28" customWidth="1"/>
    <col min="17" max="16384" width="8.8984375" style="28" customWidth="1"/>
  </cols>
  <sheetData>
    <row r="1" spans="2:15" s="25" customFormat="1" ht="12.75">
      <c r="B1" s="87"/>
      <c r="E1" s="26"/>
      <c r="F1" s="80"/>
      <c r="G1" s="27"/>
      <c r="H1" s="27"/>
      <c r="I1" s="27"/>
      <c r="J1" s="27"/>
      <c r="K1" s="27"/>
      <c r="L1" s="27"/>
      <c r="M1" s="27"/>
      <c r="O1" s="82"/>
    </row>
    <row r="2" spans="2:15" s="25" customFormat="1" ht="10.5" customHeight="1">
      <c r="B2" s="87"/>
      <c r="E2" s="26"/>
      <c r="F2" s="80"/>
      <c r="G2" s="27"/>
      <c r="H2" s="27"/>
      <c r="I2" s="27"/>
      <c r="J2" s="27"/>
      <c r="K2" s="27"/>
      <c r="L2" s="27"/>
      <c r="M2" s="27"/>
      <c r="O2" s="82"/>
    </row>
    <row r="3" spans="2:15" s="25" customFormat="1" ht="12.75">
      <c r="B3" s="87"/>
      <c r="E3" s="26"/>
      <c r="F3" s="80"/>
      <c r="G3" s="27"/>
      <c r="H3" s="27"/>
      <c r="I3" s="27"/>
      <c r="J3" s="27"/>
      <c r="K3" s="27"/>
      <c r="L3" s="27"/>
      <c r="M3" s="27"/>
      <c r="N3" s="27"/>
      <c r="O3" s="27"/>
    </row>
    <row r="4" spans="2:15" ht="15.75" customHeight="1">
      <c r="B4" s="156" t="s">
        <v>125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ht="15.75" customHeight="1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2:15" s="29" customFormat="1" ht="13.5">
      <c r="B6" s="88"/>
      <c r="C6" s="39"/>
      <c r="E6" s="30"/>
      <c r="F6" s="39"/>
      <c r="G6" s="31"/>
      <c r="H6" s="31"/>
      <c r="I6" s="31"/>
      <c r="J6" s="31"/>
      <c r="K6" s="31"/>
      <c r="L6" s="31"/>
      <c r="M6" s="31"/>
      <c r="N6" s="31"/>
      <c r="O6" s="32"/>
    </row>
    <row r="7" spans="2:15" s="89" customFormat="1" ht="38.25" customHeight="1">
      <c r="B7" s="90" t="s">
        <v>87</v>
      </c>
      <c r="C7" s="90" t="s">
        <v>105</v>
      </c>
      <c r="D7" s="90" t="s">
        <v>75</v>
      </c>
      <c r="E7" s="105" t="s">
        <v>106</v>
      </c>
      <c r="F7" s="90" t="s">
        <v>76</v>
      </c>
      <c r="G7" s="90" t="s">
        <v>77</v>
      </c>
      <c r="H7" s="90" t="s">
        <v>78</v>
      </c>
      <c r="I7" s="90" t="s">
        <v>23</v>
      </c>
      <c r="J7" s="90" t="s">
        <v>116</v>
      </c>
      <c r="K7" s="90" t="s">
        <v>109</v>
      </c>
      <c r="L7" s="90" t="s">
        <v>112</v>
      </c>
      <c r="M7" s="90" t="s">
        <v>113</v>
      </c>
      <c r="N7" s="90" t="s">
        <v>110</v>
      </c>
      <c r="O7" s="90" t="s">
        <v>111</v>
      </c>
    </row>
    <row r="8" spans="1:15" s="33" customFormat="1" ht="28.5" customHeight="1">
      <c r="A8" s="166">
        <v>1</v>
      </c>
      <c r="B8" s="106" t="s">
        <v>50</v>
      </c>
      <c r="C8" s="106" t="s">
        <v>62</v>
      </c>
      <c r="D8" s="106" t="s">
        <v>17</v>
      </c>
      <c r="E8" s="107">
        <v>36206</v>
      </c>
      <c r="F8" s="108" t="s">
        <v>1</v>
      </c>
      <c r="G8" s="123">
        <v>7413732.28</v>
      </c>
      <c r="H8" s="123">
        <v>7413732.28</v>
      </c>
      <c r="I8" s="123"/>
      <c r="J8" s="123">
        <v>3032983.53</v>
      </c>
      <c r="K8" s="123">
        <v>1137723.657</v>
      </c>
      <c r="L8" s="123"/>
      <c r="M8" s="123"/>
      <c r="N8" s="123">
        <v>4380748.75</v>
      </c>
      <c r="O8" s="123">
        <v>14060013.113124998</v>
      </c>
    </row>
    <row r="9" spans="1:15" s="34" customFormat="1" ht="28.5" customHeight="1">
      <c r="A9" s="34">
        <f>A8+1</f>
        <v>2</v>
      </c>
      <c r="B9" s="106" t="s">
        <v>71</v>
      </c>
      <c r="C9" s="106" t="s">
        <v>72</v>
      </c>
      <c r="D9" s="106" t="s">
        <v>17</v>
      </c>
      <c r="E9" s="107">
        <v>36406</v>
      </c>
      <c r="F9" s="108" t="s">
        <v>1</v>
      </c>
      <c r="G9" s="123">
        <v>1810352.88</v>
      </c>
      <c r="H9" s="123">
        <v>1810352.88</v>
      </c>
      <c r="I9" s="123"/>
      <c r="J9" s="123">
        <v>1176504.42</v>
      </c>
      <c r="K9" s="123">
        <v>694293.67</v>
      </c>
      <c r="L9" s="123"/>
      <c r="M9" s="123"/>
      <c r="N9" s="123">
        <v>633848.46</v>
      </c>
      <c r="O9" s="123">
        <v>2034336.6323699998</v>
      </c>
    </row>
    <row r="10" spans="1:15" s="34" customFormat="1" ht="28.5" customHeight="1">
      <c r="A10" s="34">
        <f aca="true" t="shared" si="0" ref="A10:A49">A9+1</f>
        <v>3</v>
      </c>
      <c r="B10" s="106" t="s">
        <v>50</v>
      </c>
      <c r="C10" s="106" t="s">
        <v>63</v>
      </c>
      <c r="D10" s="106" t="s">
        <v>12</v>
      </c>
      <c r="E10" s="107">
        <v>37517</v>
      </c>
      <c r="F10" s="108" t="s">
        <v>0</v>
      </c>
      <c r="G10" s="123">
        <v>32388487.01</v>
      </c>
      <c r="H10" s="123">
        <v>32388487.01</v>
      </c>
      <c r="I10" s="123"/>
      <c r="J10" s="123">
        <v>26872524.97</v>
      </c>
      <c r="K10" s="123">
        <v>17922522.169</v>
      </c>
      <c r="L10" s="123"/>
      <c r="M10" s="123"/>
      <c r="N10" s="123">
        <v>5515962.04</v>
      </c>
      <c r="O10" s="123">
        <v>15818124.342108</v>
      </c>
    </row>
    <row r="11" spans="1:16" s="34" customFormat="1" ht="28.5" customHeight="1">
      <c r="A11" s="34">
        <f t="shared" si="0"/>
        <v>4</v>
      </c>
      <c r="B11" s="106" t="s">
        <v>50</v>
      </c>
      <c r="C11" s="106" t="s">
        <v>103</v>
      </c>
      <c r="D11" s="106" t="s">
        <v>17</v>
      </c>
      <c r="E11" s="107">
        <v>37517</v>
      </c>
      <c r="F11" s="108" t="s">
        <v>1</v>
      </c>
      <c r="G11" s="123">
        <v>12782297.03</v>
      </c>
      <c r="H11" s="123">
        <v>12782297.03</v>
      </c>
      <c r="I11" s="123">
        <v>751941.18</v>
      </c>
      <c r="J11" s="123">
        <v>10527176.52</v>
      </c>
      <c r="K11" s="123">
        <v>3788527.86</v>
      </c>
      <c r="L11" s="123"/>
      <c r="M11" s="123"/>
      <c r="N11" s="123">
        <v>1503179.33</v>
      </c>
      <c r="O11" s="123">
        <v>4824454.059635</v>
      </c>
      <c r="P11" s="133"/>
    </row>
    <row r="12" spans="1:15" s="34" customFormat="1" ht="28.5" customHeight="1">
      <c r="A12" s="34">
        <f t="shared" si="0"/>
        <v>5</v>
      </c>
      <c r="B12" s="106" t="s">
        <v>61</v>
      </c>
      <c r="C12" s="106" t="s">
        <v>70</v>
      </c>
      <c r="D12" s="106" t="s">
        <v>17</v>
      </c>
      <c r="E12" s="107">
        <v>37956</v>
      </c>
      <c r="F12" s="108" t="s">
        <v>1</v>
      </c>
      <c r="G12" s="123">
        <v>190024.79</v>
      </c>
      <c r="H12" s="123">
        <v>190024.79</v>
      </c>
      <c r="I12" s="123"/>
      <c r="J12" s="123">
        <v>83287.13</v>
      </c>
      <c r="K12" s="123">
        <v>24526.199</v>
      </c>
      <c r="L12" s="123"/>
      <c r="M12" s="123"/>
      <c r="N12" s="123">
        <v>106737.66</v>
      </c>
      <c r="O12" s="123">
        <v>342574.51977</v>
      </c>
    </row>
    <row r="13" spans="1:15" s="34" customFormat="1" ht="28.5" customHeight="1">
      <c r="A13" s="34">
        <f t="shared" si="0"/>
        <v>6</v>
      </c>
      <c r="B13" s="106" t="s">
        <v>50</v>
      </c>
      <c r="C13" s="106" t="s">
        <v>69</v>
      </c>
      <c r="D13" s="106" t="s">
        <v>12</v>
      </c>
      <c r="E13" s="107">
        <v>38279</v>
      </c>
      <c r="F13" s="108" t="s">
        <v>0</v>
      </c>
      <c r="G13" s="123">
        <v>3808492.98</v>
      </c>
      <c r="H13" s="123">
        <v>3808492.98</v>
      </c>
      <c r="I13" s="123"/>
      <c r="J13" s="123">
        <v>3153781.87</v>
      </c>
      <c r="K13" s="123">
        <v>2161171.41</v>
      </c>
      <c r="L13" s="123"/>
      <c r="M13" s="123"/>
      <c r="N13" s="123">
        <v>654711.11</v>
      </c>
      <c r="O13" s="123">
        <v>1877515.050147</v>
      </c>
    </row>
    <row r="14" spans="1:15" s="34" customFormat="1" ht="41.25" customHeight="1">
      <c r="A14" s="34">
        <f t="shared" si="0"/>
        <v>7</v>
      </c>
      <c r="B14" s="106" t="s">
        <v>80</v>
      </c>
      <c r="C14" s="106" t="s">
        <v>73</v>
      </c>
      <c r="D14" s="106" t="s">
        <v>24</v>
      </c>
      <c r="E14" s="107">
        <v>38532</v>
      </c>
      <c r="F14" s="108" t="s">
        <v>0</v>
      </c>
      <c r="G14" s="123">
        <v>10066085.3</v>
      </c>
      <c r="H14" s="123">
        <v>10066085.3</v>
      </c>
      <c r="I14" s="123"/>
      <c r="J14" s="123">
        <v>10066085.3</v>
      </c>
      <c r="K14" s="123">
        <v>1311627.091</v>
      </c>
      <c r="L14" s="123"/>
      <c r="M14" s="123"/>
      <c r="N14" s="123"/>
      <c r="O14" s="123">
        <v>0</v>
      </c>
    </row>
    <row r="15" spans="1:15" s="34" customFormat="1" ht="36.75" customHeight="1">
      <c r="A15" s="34">
        <f t="shared" si="0"/>
        <v>8</v>
      </c>
      <c r="B15" s="106" t="s">
        <v>79</v>
      </c>
      <c r="C15" s="106" t="s">
        <v>73</v>
      </c>
      <c r="D15" s="106" t="s">
        <v>24</v>
      </c>
      <c r="E15" s="107">
        <v>38532</v>
      </c>
      <c r="F15" s="108" t="s">
        <v>5</v>
      </c>
      <c r="G15" s="123">
        <v>9538196.15</v>
      </c>
      <c r="H15" s="123">
        <v>9538196.15</v>
      </c>
      <c r="I15" s="123"/>
      <c r="J15" s="123">
        <v>9538196.15</v>
      </c>
      <c r="K15" s="123">
        <v>3155328.04</v>
      </c>
      <c r="L15" s="123"/>
      <c r="M15" s="123"/>
      <c r="N15" s="123"/>
      <c r="O15" s="123">
        <v>0</v>
      </c>
    </row>
    <row r="16" spans="1:15" s="34" customFormat="1" ht="28.5" customHeight="1">
      <c r="A16" s="34">
        <f t="shared" si="0"/>
        <v>9</v>
      </c>
      <c r="B16" s="106" t="s">
        <v>50</v>
      </c>
      <c r="C16" s="109" t="s">
        <v>92</v>
      </c>
      <c r="D16" s="106" t="s">
        <v>12</v>
      </c>
      <c r="E16" s="107">
        <v>38747</v>
      </c>
      <c r="F16" s="108" t="s">
        <v>0</v>
      </c>
      <c r="G16" s="123">
        <v>722654.22</v>
      </c>
      <c r="H16" s="123">
        <v>722654.22</v>
      </c>
      <c r="I16" s="123"/>
      <c r="J16" s="123">
        <v>722654.22</v>
      </c>
      <c r="K16" s="123"/>
      <c r="L16" s="123"/>
      <c r="M16" s="123"/>
      <c r="N16" s="123"/>
      <c r="O16" s="123">
        <v>0</v>
      </c>
    </row>
    <row r="17" spans="1:15" s="34" customFormat="1" ht="28.5" customHeight="1">
      <c r="A17" s="34">
        <f t="shared" si="0"/>
        <v>10</v>
      </c>
      <c r="B17" s="106" t="s">
        <v>50</v>
      </c>
      <c r="C17" s="106" t="s">
        <v>91</v>
      </c>
      <c r="D17" s="106" t="s">
        <v>17</v>
      </c>
      <c r="E17" s="107">
        <v>38747</v>
      </c>
      <c r="F17" s="108" t="s">
        <v>1</v>
      </c>
      <c r="G17" s="123">
        <v>549722.81</v>
      </c>
      <c r="H17" s="123">
        <v>549722.81</v>
      </c>
      <c r="I17" s="123"/>
      <c r="J17" s="123"/>
      <c r="K17" s="123"/>
      <c r="L17" s="123"/>
      <c r="M17" s="123"/>
      <c r="N17" s="123">
        <v>549722.81</v>
      </c>
      <c r="O17" s="123">
        <v>1764335.3586950002</v>
      </c>
    </row>
    <row r="18" spans="1:15" ht="28.5" customHeight="1">
      <c r="A18" s="34">
        <f t="shared" si="0"/>
        <v>11</v>
      </c>
      <c r="B18" s="106" t="s">
        <v>50</v>
      </c>
      <c r="C18" s="106" t="s">
        <v>90</v>
      </c>
      <c r="D18" s="106" t="s">
        <v>17</v>
      </c>
      <c r="E18" s="107">
        <v>38747</v>
      </c>
      <c r="F18" s="108" t="s">
        <v>1</v>
      </c>
      <c r="G18" s="123">
        <v>1207782.41</v>
      </c>
      <c r="H18" s="123">
        <v>1207782.41</v>
      </c>
      <c r="I18" s="123"/>
      <c r="J18" s="123">
        <v>748804.53</v>
      </c>
      <c r="K18" s="123"/>
      <c r="L18" s="123"/>
      <c r="M18" s="123"/>
      <c r="N18" s="123">
        <v>458977.88</v>
      </c>
      <c r="O18" s="123">
        <v>1473089.50586</v>
      </c>
    </row>
    <row r="19" spans="1:15" s="34" customFormat="1" ht="28.5" customHeight="1">
      <c r="A19" s="34">
        <f t="shared" si="0"/>
        <v>12</v>
      </c>
      <c r="B19" s="106" t="s">
        <v>50</v>
      </c>
      <c r="C19" s="106" t="s">
        <v>64</v>
      </c>
      <c r="D19" s="106" t="s">
        <v>17</v>
      </c>
      <c r="E19" s="107">
        <v>38901</v>
      </c>
      <c r="F19" s="108" t="s">
        <v>1</v>
      </c>
      <c r="G19" s="123">
        <v>8313250.19</v>
      </c>
      <c r="H19" s="123">
        <v>8313250.19</v>
      </c>
      <c r="I19" s="123"/>
      <c r="J19" s="123">
        <v>2992770</v>
      </c>
      <c r="K19" s="123">
        <v>813751.07</v>
      </c>
      <c r="L19" s="123"/>
      <c r="M19" s="123"/>
      <c r="N19" s="123">
        <v>5320480.19</v>
      </c>
      <c r="O19" s="123">
        <v>17076081.169805</v>
      </c>
    </row>
    <row r="20" spans="1:15" ht="28.5" customHeight="1">
      <c r="A20" s="34">
        <f t="shared" si="0"/>
        <v>13</v>
      </c>
      <c r="B20" s="106" t="s">
        <v>50</v>
      </c>
      <c r="C20" s="106" t="s">
        <v>65</v>
      </c>
      <c r="D20" s="106" t="s">
        <v>17</v>
      </c>
      <c r="E20" s="107">
        <v>38943</v>
      </c>
      <c r="F20" s="108" t="s">
        <v>1</v>
      </c>
      <c r="G20" s="123">
        <v>10000000</v>
      </c>
      <c r="H20" s="123">
        <v>10000000</v>
      </c>
      <c r="I20" s="123"/>
      <c r="J20" s="123">
        <v>5999999.94</v>
      </c>
      <c r="K20" s="123">
        <v>1272226.285</v>
      </c>
      <c r="L20" s="123"/>
      <c r="M20" s="123"/>
      <c r="N20" s="123">
        <v>4000000.06</v>
      </c>
      <c r="O20" s="123">
        <v>12838000.192569999</v>
      </c>
    </row>
    <row r="21" spans="1:15" s="93" customFormat="1" ht="28.5" customHeight="1" hidden="1">
      <c r="A21" s="86"/>
      <c r="B21" s="110" t="s">
        <v>34</v>
      </c>
      <c r="C21" s="111" t="s">
        <v>66</v>
      </c>
      <c r="D21" s="111" t="s">
        <v>20</v>
      </c>
      <c r="E21" s="112">
        <v>39115</v>
      </c>
      <c r="F21" s="113" t="s">
        <v>4</v>
      </c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15" s="34" customFormat="1" ht="28.5" customHeight="1">
      <c r="A22" s="34">
        <f>A20+1</f>
        <v>14</v>
      </c>
      <c r="B22" s="109" t="s">
        <v>35</v>
      </c>
      <c r="C22" s="106" t="s">
        <v>67</v>
      </c>
      <c r="D22" s="106" t="s">
        <v>17</v>
      </c>
      <c r="E22" s="107">
        <v>39150</v>
      </c>
      <c r="F22" s="108" t="s">
        <v>1</v>
      </c>
      <c r="G22" s="123">
        <v>17079043.17</v>
      </c>
      <c r="H22" s="123">
        <v>17079043.17</v>
      </c>
      <c r="I22" s="123"/>
      <c r="J22" s="123">
        <v>1704000</v>
      </c>
      <c r="K22" s="123">
        <v>1403146.782</v>
      </c>
      <c r="L22" s="123"/>
      <c r="M22" s="123"/>
      <c r="N22" s="123">
        <v>15375043.17</v>
      </c>
      <c r="O22" s="123">
        <v>49346201.054115</v>
      </c>
    </row>
    <row r="23" spans="2:16" s="86" customFormat="1" ht="28.5" customHeight="1" hidden="1">
      <c r="B23" s="110" t="s">
        <v>88</v>
      </c>
      <c r="C23" s="111" t="s">
        <v>89</v>
      </c>
      <c r="D23" s="111" t="s">
        <v>15</v>
      </c>
      <c r="E23" s="112">
        <v>39212</v>
      </c>
      <c r="F23" s="113" t="s">
        <v>0</v>
      </c>
      <c r="G23" s="125"/>
      <c r="H23" s="125"/>
      <c r="I23" s="125"/>
      <c r="J23" s="125"/>
      <c r="K23" s="125"/>
      <c r="L23" s="125"/>
      <c r="M23" s="125"/>
      <c r="N23" s="125"/>
      <c r="O23" s="124">
        <v>0</v>
      </c>
      <c r="P23" s="104" t="s">
        <v>10</v>
      </c>
    </row>
    <row r="24" spans="1:15" ht="28.5" customHeight="1">
      <c r="A24" s="34">
        <f>A22+1</f>
        <v>15</v>
      </c>
      <c r="B24" s="114" t="s">
        <v>74</v>
      </c>
      <c r="C24" s="106" t="s">
        <v>59</v>
      </c>
      <c r="D24" s="106" t="s">
        <v>19</v>
      </c>
      <c r="E24" s="107">
        <v>39799</v>
      </c>
      <c r="F24" s="108" t="s">
        <v>3</v>
      </c>
      <c r="G24" s="123">
        <v>2954862209</v>
      </c>
      <c r="H24" s="123">
        <v>2954862209</v>
      </c>
      <c r="I24" s="123"/>
      <c r="J24" s="123">
        <v>2096998971.19</v>
      </c>
      <c r="K24" s="123">
        <v>494766948.956</v>
      </c>
      <c r="L24" s="123"/>
      <c r="M24" s="123"/>
      <c r="N24" s="123">
        <v>857863237.81</v>
      </c>
      <c r="O24" s="123">
        <v>22538640.84698213</v>
      </c>
    </row>
    <row r="25" spans="1:15" ht="28.5" customHeight="1">
      <c r="A25" s="34">
        <f t="shared" si="0"/>
        <v>16</v>
      </c>
      <c r="B25" s="114" t="s">
        <v>68</v>
      </c>
      <c r="C25" s="106" t="s">
        <v>25</v>
      </c>
      <c r="D25" s="106" t="s">
        <v>18</v>
      </c>
      <c r="E25" s="107">
        <v>39843</v>
      </c>
      <c r="F25" s="108" t="s">
        <v>1</v>
      </c>
      <c r="G25" s="123">
        <v>4690000</v>
      </c>
      <c r="H25" s="123">
        <v>4690000</v>
      </c>
      <c r="I25" s="123"/>
      <c r="J25" s="123">
        <v>1734130</v>
      </c>
      <c r="K25" s="123">
        <v>506106.92</v>
      </c>
      <c r="L25" s="123"/>
      <c r="M25" s="123"/>
      <c r="N25" s="123">
        <v>2955870</v>
      </c>
      <c r="O25" s="123">
        <v>9486864.764999999</v>
      </c>
    </row>
    <row r="26" spans="2:15" s="34" customFormat="1" ht="28.5" customHeight="1" hidden="1">
      <c r="B26" s="111" t="s">
        <v>35</v>
      </c>
      <c r="C26" s="111" t="s">
        <v>55</v>
      </c>
      <c r="D26" s="111" t="s">
        <v>15</v>
      </c>
      <c r="E26" s="112">
        <v>39862</v>
      </c>
      <c r="F26" s="113" t="s">
        <v>1</v>
      </c>
      <c r="G26" s="124">
        <v>0</v>
      </c>
      <c r="H26" s="124">
        <v>0</v>
      </c>
      <c r="I26" s="124"/>
      <c r="J26" s="124">
        <v>0</v>
      </c>
      <c r="K26" s="124">
        <v>0</v>
      </c>
      <c r="L26" s="124"/>
      <c r="M26" s="124"/>
      <c r="N26" s="124"/>
      <c r="O26" s="124">
        <v>0</v>
      </c>
    </row>
    <row r="27" spans="1:15" s="34" customFormat="1" ht="41.25" customHeight="1">
      <c r="A27" s="34">
        <f>A25+1</f>
        <v>17</v>
      </c>
      <c r="B27" s="109" t="s">
        <v>51</v>
      </c>
      <c r="C27" s="106" t="s">
        <v>102</v>
      </c>
      <c r="D27" s="106" t="s">
        <v>17</v>
      </c>
      <c r="E27" s="107">
        <v>39909</v>
      </c>
      <c r="F27" s="108" t="s">
        <v>1</v>
      </c>
      <c r="G27" s="123">
        <v>6700000</v>
      </c>
      <c r="H27" s="123">
        <v>6700000</v>
      </c>
      <c r="I27" s="123"/>
      <c r="J27" s="123">
        <v>2679600</v>
      </c>
      <c r="K27" s="123">
        <v>1008224.158</v>
      </c>
      <c r="L27" s="123"/>
      <c r="M27" s="123"/>
      <c r="N27" s="123">
        <v>4020400</v>
      </c>
      <c r="O27" s="123">
        <v>12903473.799999999</v>
      </c>
    </row>
    <row r="28" spans="1:15" s="34" customFormat="1" ht="33.75" customHeight="1">
      <c r="A28" s="34">
        <f t="shared" si="0"/>
        <v>18</v>
      </c>
      <c r="B28" s="109" t="s">
        <v>35</v>
      </c>
      <c r="C28" s="106" t="s">
        <v>104</v>
      </c>
      <c r="D28" s="106" t="s">
        <v>17</v>
      </c>
      <c r="E28" s="107">
        <v>39909</v>
      </c>
      <c r="F28" s="108" t="s">
        <v>1</v>
      </c>
      <c r="G28" s="123">
        <v>38299257.82</v>
      </c>
      <c r="H28" s="123">
        <v>38299257.82</v>
      </c>
      <c r="I28" s="123"/>
      <c r="J28" s="123">
        <v>15320400</v>
      </c>
      <c r="K28" s="123">
        <v>6229160.288</v>
      </c>
      <c r="L28" s="123"/>
      <c r="M28" s="123"/>
      <c r="N28" s="123">
        <v>22978857.82</v>
      </c>
      <c r="O28" s="123">
        <v>73750644.17329</v>
      </c>
    </row>
    <row r="29" spans="1:16" s="34" customFormat="1" ht="33" customHeight="1" hidden="1">
      <c r="A29" s="86"/>
      <c r="B29" s="110" t="s">
        <v>60</v>
      </c>
      <c r="C29" s="111" t="s">
        <v>83</v>
      </c>
      <c r="D29" s="111" t="s">
        <v>15</v>
      </c>
      <c r="E29" s="112">
        <v>40042</v>
      </c>
      <c r="F29" s="113" t="s">
        <v>5</v>
      </c>
      <c r="G29" s="126"/>
      <c r="H29" s="126"/>
      <c r="I29" s="126"/>
      <c r="J29" s="126"/>
      <c r="K29" s="126"/>
      <c r="L29" s="126"/>
      <c r="M29" s="126"/>
      <c r="N29" s="126"/>
      <c r="O29" s="123">
        <v>0</v>
      </c>
      <c r="P29" s="104" t="s">
        <v>9</v>
      </c>
    </row>
    <row r="30" spans="2:16" s="86" customFormat="1" ht="28.5" customHeight="1" hidden="1">
      <c r="B30" s="110" t="s">
        <v>82</v>
      </c>
      <c r="C30" s="111" t="s">
        <v>27</v>
      </c>
      <c r="D30" s="111" t="s">
        <v>15</v>
      </c>
      <c r="E30" s="112">
        <v>40085</v>
      </c>
      <c r="F30" s="113" t="s">
        <v>1</v>
      </c>
      <c r="G30" s="124"/>
      <c r="H30" s="124"/>
      <c r="I30" s="124"/>
      <c r="J30" s="124"/>
      <c r="K30" s="124"/>
      <c r="L30" s="124"/>
      <c r="M30" s="124"/>
      <c r="N30" s="124"/>
      <c r="O30" s="124"/>
      <c r="P30" s="104" t="s">
        <v>7</v>
      </c>
    </row>
    <row r="31" spans="2:16" s="86" customFormat="1" ht="28.5" customHeight="1" hidden="1">
      <c r="B31" s="110" t="s">
        <v>81</v>
      </c>
      <c r="C31" s="111" t="s">
        <v>26</v>
      </c>
      <c r="D31" s="111" t="s">
        <v>15</v>
      </c>
      <c r="E31" s="112">
        <v>40085</v>
      </c>
      <c r="F31" s="113" t="s">
        <v>1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04" t="s">
        <v>8</v>
      </c>
    </row>
    <row r="32" spans="1:15" s="34" customFormat="1" ht="28.5" customHeight="1">
      <c r="A32" s="34">
        <f>A28+1</f>
        <v>19</v>
      </c>
      <c r="B32" s="114" t="s">
        <v>57</v>
      </c>
      <c r="C32" s="106" t="s">
        <v>100</v>
      </c>
      <c r="D32" s="106" t="s">
        <v>16</v>
      </c>
      <c r="E32" s="107">
        <v>40375</v>
      </c>
      <c r="F32" s="108" t="s">
        <v>1</v>
      </c>
      <c r="G32" s="123">
        <v>82476264.87</v>
      </c>
      <c r="H32" s="123">
        <v>82476264.88</v>
      </c>
      <c r="I32" s="123"/>
      <c r="J32" s="123">
        <v>19295873.273</v>
      </c>
      <c r="K32" s="123">
        <v>3704226.85</v>
      </c>
      <c r="L32" s="123">
        <v>952380.528</v>
      </c>
      <c r="M32" s="123"/>
      <c r="N32" s="123">
        <v>63180391.607</v>
      </c>
      <c r="O32" s="123">
        <v>202777466.8626665</v>
      </c>
    </row>
    <row r="33" spans="2:15" s="86" customFormat="1" ht="28.5" customHeight="1" hidden="1">
      <c r="B33" s="110" t="s">
        <v>57</v>
      </c>
      <c r="C33" s="111" t="s">
        <v>49</v>
      </c>
      <c r="D33" s="111" t="s">
        <v>17</v>
      </c>
      <c r="E33" s="112">
        <v>40375</v>
      </c>
      <c r="F33" s="113" t="s">
        <v>1</v>
      </c>
      <c r="G33" s="124"/>
      <c r="H33" s="124"/>
      <c r="I33" s="124"/>
      <c r="J33" s="124"/>
      <c r="K33" s="124"/>
      <c r="L33" s="124"/>
      <c r="M33" s="124"/>
      <c r="N33" s="124"/>
      <c r="O33" s="124"/>
    </row>
    <row r="34" spans="1:15" s="34" customFormat="1" ht="28.5" customHeight="1">
      <c r="A34" s="34">
        <f>A32+1</f>
        <v>20</v>
      </c>
      <c r="B34" s="114" t="s">
        <v>57</v>
      </c>
      <c r="C34" s="106" t="s">
        <v>101</v>
      </c>
      <c r="D34" s="106" t="s">
        <v>15</v>
      </c>
      <c r="E34" s="107">
        <v>40375</v>
      </c>
      <c r="F34" s="108" t="s">
        <v>1</v>
      </c>
      <c r="G34" s="123">
        <v>59193644.91</v>
      </c>
      <c r="H34" s="123">
        <v>59193644.91</v>
      </c>
      <c r="I34" s="123"/>
      <c r="J34" s="123">
        <v>25631597.96</v>
      </c>
      <c r="K34" s="123">
        <v>4507165.7</v>
      </c>
      <c r="L34" s="123">
        <v>3034399.24</v>
      </c>
      <c r="M34" s="123"/>
      <c r="N34" s="123">
        <v>33562046.95</v>
      </c>
      <c r="O34" s="123">
        <v>107717389.68602501</v>
      </c>
    </row>
    <row r="35" spans="1:15" s="92" customFormat="1" ht="28.5" customHeight="1">
      <c r="A35" s="92">
        <f t="shared" si="0"/>
        <v>21</v>
      </c>
      <c r="B35" s="114" t="s">
        <v>51</v>
      </c>
      <c r="C35" s="119" t="s">
        <v>29</v>
      </c>
      <c r="D35" s="119" t="s">
        <v>15</v>
      </c>
      <c r="E35" s="107">
        <v>40379</v>
      </c>
      <c r="F35" s="120" t="s">
        <v>1</v>
      </c>
      <c r="G35" s="128">
        <v>3000000</v>
      </c>
      <c r="H35" s="128">
        <v>1256374.26</v>
      </c>
      <c r="I35" s="128"/>
      <c r="J35" s="128">
        <v>241873.08</v>
      </c>
      <c r="K35" s="128">
        <v>145519.45</v>
      </c>
      <c r="L35" s="128"/>
      <c r="M35" s="128"/>
      <c r="N35" s="128">
        <v>1014501.18</v>
      </c>
      <c r="O35" s="128">
        <v>3256041.5372099997</v>
      </c>
    </row>
    <row r="36" spans="1:16" s="34" customFormat="1" ht="28.5" customHeight="1" hidden="1">
      <c r="A36" s="34">
        <f t="shared" si="0"/>
        <v>22</v>
      </c>
      <c r="B36" s="110" t="s">
        <v>58</v>
      </c>
      <c r="C36" s="111" t="s">
        <v>84</v>
      </c>
      <c r="D36" s="111" t="s">
        <v>21</v>
      </c>
      <c r="E36" s="112">
        <v>40389</v>
      </c>
      <c r="F36" s="113" t="s">
        <v>0</v>
      </c>
      <c r="G36" s="123"/>
      <c r="H36" s="123"/>
      <c r="I36" s="123"/>
      <c r="J36" s="123"/>
      <c r="K36" s="123"/>
      <c r="L36" s="123"/>
      <c r="M36" s="123"/>
      <c r="N36" s="123">
        <v>-0.001</v>
      </c>
      <c r="O36" s="123">
        <v>-0.0028677000000000004</v>
      </c>
      <c r="P36" s="86" t="s">
        <v>11</v>
      </c>
    </row>
    <row r="37" spans="2:16" s="86" customFormat="1" ht="28.5" customHeight="1" hidden="1">
      <c r="B37" s="110" t="s">
        <v>60</v>
      </c>
      <c r="C37" s="111" t="s">
        <v>28</v>
      </c>
      <c r="D37" s="111" t="s">
        <v>15</v>
      </c>
      <c r="E37" s="112">
        <v>40417</v>
      </c>
      <c r="F37" s="113" t="s">
        <v>1</v>
      </c>
      <c r="G37" s="127"/>
      <c r="H37" s="127"/>
      <c r="I37" s="127"/>
      <c r="J37" s="127"/>
      <c r="K37" s="127"/>
      <c r="L37" s="127"/>
      <c r="M37" s="127"/>
      <c r="N37" s="127"/>
      <c r="O37" s="124">
        <v>0</v>
      </c>
      <c r="P37" s="104" t="s">
        <v>6</v>
      </c>
    </row>
    <row r="38" spans="1:15" s="34" customFormat="1" ht="31.5" customHeight="1">
      <c r="A38" s="34">
        <f>A35+1</f>
        <v>22</v>
      </c>
      <c r="B38" s="115" t="s">
        <v>54</v>
      </c>
      <c r="C38" s="106" t="s">
        <v>99</v>
      </c>
      <c r="D38" s="106" t="s">
        <v>14</v>
      </c>
      <c r="E38" s="107">
        <v>40724</v>
      </c>
      <c r="F38" s="108" t="s">
        <v>2</v>
      </c>
      <c r="G38" s="123">
        <v>49559548</v>
      </c>
      <c r="H38" s="123">
        <v>46833062.6</v>
      </c>
      <c r="I38" s="123"/>
      <c r="J38" s="123">
        <v>2064981.17</v>
      </c>
      <c r="K38" s="123"/>
      <c r="L38" s="123"/>
      <c r="M38" s="123"/>
      <c r="N38" s="123">
        <v>44768081.43</v>
      </c>
      <c r="O38" s="123">
        <v>177529121.77689064</v>
      </c>
    </row>
    <row r="39" spans="1:15" s="34" customFormat="1" ht="31.5" customHeight="1">
      <c r="A39" s="34">
        <f>A38+1</f>
        <v>23</v>
      </c>
      <c r="B39" s="114" t="s">
        <v>60</v>
      </c>
      <c r="C39" s="106" t="s">
        <v>56</v>
      </c>
      <c r="D39" s="106" t="s">
        <v>16</v>
      </c>
      <c r="E39" s="107">
        <v>40744</v>
      </c>
      <c r="F39" s="108" t="s">
        <v>1</v>
      </c>
      <c r="G39" s="123">
        <v>23500000</v>
      </c>
      <c r="H39" s="123">
        <v>23500000</v>
      </c>
      <c r="I39" s="123"/>
      <c r="J39" s="123">
        <v>1271953.11</v>
      </c>
      <c r="K39" s="123">
        <v>773962.34</v>
      </c>
      <c r="L39" s="123"/>
      <c r="M39" s="123"/>
      <c r="N39" s="123">
        <v>22228046.89</v>
      </c>
      <c r="O39" s="123">
        <v>71340916.493455</v>
      </c>
    </row>
    <row r="40" spans="1:15" s="34" customFormat="1" ht="28.5" customHeight="1">
      <c r="A40" s="34">
        <f>A39+1</f>
        <v>24</v>
      </c>
      <c r="B40" s="115" t="s">
        <v>54</v>
      </c>
      <c r="C40" s="116" t="s">
        <v>98</v>
      </c>
      <c r="D40" s="106" t="s">
        <v>15</v>
      </c>
      <c r="E40" s="107">
        <v>40767</v>
      </c>
      <c r="F40" s="108" t="s">
        <v>1</v>
      </c>
      <c r="G40" s="123">
        <v>1532199.11</v>
      </c>
      <c r="H40" s="123">
        <v>1532199.11</v>
      </c>
      <c r="I40" s="123"/>
      <c r="J40" s="123">
        <v>1012139.901</v>
      </c>
      <c r="K40" s="123">
        <v>76789.403</v>
      </c>
      <c r="L40" s="123"/>
      <c r="M40" s="123"/>
      <c r="N40" s="123">
        <v>520059.209</v>
      </c>
      <c r="O40" s="123">
        <v>1669130.0312855</v>
      </c>
    </row>
    <row r="41" spans="1:15" s="34" customFormat="1" ht="28.5" customHeight="1">
      <c r="A41" s="34">
        <f t="shared" si="0"/>
        <v>25</v>
      </c>
      <c r="B41" s="115" t="s">
        <v>54</v>
      </c>
      <c r="C41" s="116" t="s">
        <v>97</v>
      </c>
      <c r="D41" s="106" t="s">
        <v>15</v>
      </c>
      <c r="E41" s="107">
        <v>40767</v>
      </c>
      <c r="F41" s="108" t="s">
        <v>1</v>
      </c>
      <c r="G41" s="123">
        <v>3054726.2</v>
      </c>
      <c r="H41" s="123">
        <v>3054726.2</v>
      </c>
      <c r="I41" s="123"/>
      <c r="J41" s="123">
        <v>2515656.92</v>
      </c>
      <c r="K41" s="123">
        <v>135312.24</v>
      </c>
      <c r="L41" s="123"/>
      <c r="M41" s="123"/>
      <c r="N41" s="123">
        <v>539069.28</v>
      </c>
      <c r="O41" s="123">
        <v>1730142.8541599999</v>
      </c>
    </row>
    <row r="42" spans="1:15" s="34" customFormat="1" ht="28.5" customHeight="1">
      <c r="A42" s="34">
        <f t="shared" si="0"/>
        <v>26</v>
      </c>
      <c r="B42" s="115" t="s">
        <v>54</v>
      </c>
      <c r="C42" s="117" t="s">
        <v>96</v>
      </c>
      <c r="D42" s="106" t="s">
        <v>15</v>
      </c>
      <c r="E42" s="107">
        <v>40767</v>
      </c>
      <c r="F42" s="108" t="s">
        <v>1</v>
      </c>
      <c r="G42" s="123">
        <v>2620675.4</v>
      </c>
      <c r="H42" s="123">
        <v>2620675.4</v>
      </c>
      <c r="I42" s="123"/>
      <c r="J42" s="123">
        <v>2158203.32</v>
      </c>
      <c r="K42" s="123">
        <v>118822.201</v>
      </c>
      <c r="L42" s="123"/>
      <c r="M42" s="123"/>
      <c r="N42" s="123">
        <v>462472.08</v>
      </c>
      <c r="O42" s="123">
        <v>1484304.1407599999</v>
      </c>
    </row>
    <row r="43" spans="1:15" s="34" customFormat="1" ht="30.75" customHeight="1">
      <c r="A43" s="34">
        <f t="shared" si="0"/>
        <v>27</v>
      </c>
      <c r="B43" s="115" t="s">
        <v>54</v>
      </c>
      <c r="C43" s="106" t="s">
        <v>46</v>
      </c>
      <c r="D43" s="106" t="s">
        <v>14</v>
      </c>
      <c r="E43" s="107">
        <v>40921</v>
      </c>
      <c r="F43" s="108" t="s">
        <v>2</v>
      </c>
      <c r="G43" s="123">
        <v>25047000</v>
      </c>
      <c r="H43" s="123">
        <v>22331392.87</v>
      </c>
      <c r="I43" s="123"/>
      <c r="J43" s="123"/>
      <c r="K43" s="123"/>
      <c r="L43" s="123"/>
      <c r="M43" s="123"/>
      <c r="N43" s="123">
        <v>22331392.87</v>
      </c>
      <c r="O43" s="123">
        <v>88555784.33631833</v>
      </c>
    </row>
    <row r="44" spans="1:15" s="34" customFormat="1" ht="30.75" customHeight="1">
      <c r="A44" s="34">
        <f t="shared" si="0"/>
        <v>28</v>
      </c>
      <c r="B44" s="114" t="s">
        <v>35</v>
      </c>
      <c r="C44" s="106" t="s">
        <v>47</v>
      </c>
      <c r="D44" s="106" t="s">
        <v>17</v>
      </c>
      <c r="E44" s="107">
        <v>40954</v>
      </c>
      <c r="F44" s="108" t="s">
        <v>1</v>
      </c>
      <c r="G44" s="123">
        <v>20000000</v>
      </c>
      <c r="H44" s="123">
        <v>20000000</v>
      </c>
      <c r="I44" s="123"/>
      <c r="J44" s="123">
        <v>7821000</v>
      </c>
      <c r="K44" s="123">
        <v>2217699.26</v>
      </c>
      <c r="L44" s="123"/>
      <c r="M44" s="123"/>
      <c r="N44" s="123">
        <v>12179000</v>
      </c>
      <c r="O44" s="123">
        <v>39088500.5</v>
      </c>
    </row>
    <row r="45" spans="1:15" s="34" customFormat="1" ht="28.5" customHeight="1">
      <c r="A45" s="34">
        <f t="shared" si="0"/>
        <v>29</v>
      </c>
      <c r="B45" s="115" t="s">
        <v>54</v>
      </c>
      <c r="C45" s="106" t="s">
        <v>32</v>
      </c>
      <c r="D45" s="106" t="s">
        <v>16</v>
      </c>
      <c r="E45" s="107">
        <v>41033</v>
      </c>
      <c r="F45" s="108" t="s">
        <v>1</v>
      </c>
      <c r="G45" s="123">
        <v>39428241.27</v>
      </c>
      <c r="H45" s="123">
        <v>39428241.27</v>
      </c>
      <c r="I45" s="123"/>
      <c r="J45" s="123">
        <v>5014903.72</v>
      </c>
      <c r="K45" s="123">
        <v>1885356.8</v>
      </c>
      <c r="L45" s="123"/>
      <c r="M45" s="123"/>
      <c r="N45" s="123">
        <v>34413337.55</v>
      </c>
      <c r="O45" s="123">
        <v>110449606.86672498</v>
      </c>
    </row>
    <row r="46" spans="1:15" s="34" customFormat="1" ht="28.5" customHeight="1" hidden="1">
      <c r="A46" s="86"/>
      <c r="B46" s="111" t="s">
        <v>54</v>
      </c>
      <c r="C46" s="111" t="s">
        <v>52</v>
      </c>
      <c r="D46" s="111" t="s">
        <v>16</v>
      </c>
      <c r="E46" s="112">
        <v>41033</v>
      </c>
      <c r="F46" s="113" t="s">
        <v>1</v>
      </c>
      <c r="G46" s="123">
        <v>0</v>
      </c>
      <c r="H46" s="123">
        <v>0</v>
      </c>
      <c r="I46" s="123"/>
      <c r="J46" s="123">
        <v>0</v>
      </c>
      <c r="K46" s="123">
        <v>0</v>
      </c>
      <c r="L46" s="123"/>
      <c r="M46" s="123"/>
      <c r="N46" s="123">
        <v>0</v>
      </c>
      <c r="O46" s="123">
        <v>0</v>
      </c>
    </row>
    <row r="47" spans="1:15" s="34" customFormat="1" ht="28.5" customHeight="1">
      <c r="A47" s="34">
        <f>A45+1</f>
        <v>30</v>
      </c>
      <c r="B47" s="114" t="s">
        <v>35</v>
      </c>
      <c r="C47" s="106" t="s">
        <v>48</v>
      </c>
      <c r="D47" s="106" t="s">
        <v>17</v>
      </c>
      <c r="E47" s="107">
        <v>41190</v>
      </c>
      <c r="F47" s="108" t="s">
        <v>1</v>
      </c>
      <c r="G47" s="123">
        <v>6988338.99</v>
      </c>
      <c r="H47" s="123">
        <v>3553392.29</v>
      </c>
      <c r="I47" s="123"/>
      <c r="J47" s="123"/>
      <c r="K47" s="123">
        <v>67302.08</v>
      </c>
      <c r="L47" s="123"/>
      <c r="M47" s="123"/>
      <c r="N47" s="123">
        <v>3553392.29</v>
      </c>
      <c r="O47" s="123">
        <v>11404612.554754999</v>
      </c>
    </row>
    <row r="48" spans="1:15" s="34" customFormat="1" ht="28.5" customHeight="1">
      <c r="A48" s="34">
        <f t="shared" si="0"/>
        <v>31</v>
      </c>
      <c r="B48" s="115" t="s">
        <v>33</v>
      </c>
      <c r="C48" s="106" t="s">
        <v>31</v>
      </c>
      <c r="D48" s="106" t="s">
        <v>16</v>
      </c>
      <c r="E48" s="107">
        <v>41604</v>
      </c>
      <c r="F48" s="108" t="s">
        <v>1</v>
      </c>
      <c r="G48" s="123">
        <v>40000000</v>
      </c>
      <c r="H48" s="123">
        <v>31577529.22</v>
      </c>
      <c r="I48" s="123"/>
      <c r="J48" s="123"/>
      <c r="K48" s="123">
        <v>2018327.95</v>
      </c>
      <c r="L48" s="123"/>
      <c r="M48" s="123"/>
      <c r="N48" s="123">
        <v>31577529.22</v>
      </c>
      <c r="O48" s="123">
        <v>101348080.03158998</v>
      </c>
    </row>
    <row r="49" spans="1:15" s="34" customFormat="1" ht="22.5" customHeight="1">
      <c r="A49" s="34">
        <f t="shared" si="0"/>
        <v>32</v>
      </c>
      <c r="B49" s="106" t="s">
        <v>50</v>
      </c>
      <c r="C49" s="106" t="s">
        <v>36</v>
      </c>
      <c r="D49" s="106" t="s">
        <v>15</v>
      </c>
      <c r="E49" s="107">
        <v>41696</v>
      </c>
      <c r="F49" s="108" t="s">
        <v>1</v>
      </c>
      <c r="G49" s="123">
        <v>25205000</v>
      </c>
      <c r="H49" s="123">
        <v>22042244.84</v>
      </c>
      <c r="I49" s="123"/>
      <c r="J49" s="123">
        <v>5107059.812</v>
      </c>
      <c r="K49" s="123">
        <v>1067252.669</v>
      </c>
      <c r="L49" s="123"/>
      <c r="M49" s="123"/>
      <c r="N49" s="123">
        <v>16935185.028</v>
      </c>
      <c r="O49" s="123">
        <v>54353476.347366</v>
      </c>
    </row>
    <row r="50" spans="1:15" s="34" customFormat="1" ht="28.5" customHeight="1">
      <c r="A50" s="92">
        <f>A49+1</f>
        <v>33</v>
      </c>
      <c r="B50" s="118" t="s">
        <v>33</v>
      </c>
      <c r="C50" s="119" t="s">
        <v>45</v>
      </c>
      <c r="D50" s="119" t="s">
        <v>14</v>
      </c>
      <c r="E50" s="107">
        <v>41705</v>
      </c>
      <c r="F50" s="120" t="s">
        <v>2</v>
      </c>
      <c r="G50" s="123">
        <v>64205000</v>
      </c>
      <c r="H50" s="123">
        <v>43322019.96</v>
      </c>
      <c r="I50" s="123"/>
      <c r="J50" s="123">
        <v>6420500</v>
      </c>
      <c r="K50" s="123"/>
      <c r="L50" s="123"/>
      <c r="M50" s="123"/>
      <c r="N50" s="123">
        <v>36901519.96</v>
      </c>
      <c r="O50" s="128">
        <v>146334044.7361941</v>
      </c>
    </row>
    <row r="51" spans="1:15" s="34" customFormat="1" ht="32.25" customHeight="1">
      <c r="A51" s="92">
        <f aca="true" t="shared" si="1" ref="A51:A68">A50+1</f>
        <v>34</v>
      </c>
      <c r="B51" s="106" t="s">
        <v>50</v>
      </c>
      <c r="C51" s="106" t="s">
        <v>95</v>
      </c>
      <c r="D51" s="106" t="s">
        <v>14</v>
      </c>
      <c r="E51" s="107">
        <v>41715</v>
      </c>
      <c r="F51" s="108" t="s">
        <v>2</v>
      </c>
      <c r="G51" s="123">
        <v>30981000</v>
      </c>
      <c r="H51" s="123">
        <v>30981000</v>
      </c>
      <c r="I51" s="123"/>
      <c r="J51" s="123"/>
      <c r="K51" s="123">
        <v>1176793.47</v>
      </c>
      <c r="L51" s="123"/>
      <c r="M51" s="123"/>
      <c r="N51" s="123">
        <v>30981000</v>
      </c>
      <c r="O51" s="123">
        <v>122856051.59045674</v>
      </c>
    </row>
    <row r="52" spans="1:15" s="34" customFormat="1" ht="32.25" customHeight="1">
      <c r="A52" s="92">
        <f t="shared" si="1"/>
        <v>35</v>
      </c>
      <c r="B52" s="106" t="s">
        <v>50</v>
      </c>
      <c r="C52" s="106" t="s">
        <v>94</v>
      </c>
      <c r="D52" s="106" t="s">
        <v>13</v>
      </c>
      <c r="E52" s="107">
        <v>41758</v>
      </c>
      <c r="F52" s="108" t="s">
        <v>1</v>
      </c>
      <c r="G52" s="123">
        <v>35000000</v>
      </c>
      <c r="H52" s="123">
        <v>33028861.21</v>
      </c>
      <c r="I52" s="123"/>
      <c r="J52" s="123">
        <v>9992000</v>
      </c>
      <c r="K52" s="123">
        <v>2564826.24</v>
      </c>
      <c r="L52" s="123"/>
      <c r="M52" s="123"/>
      <c r="N52" s="123">
        <v>23036861.21</v>
      </c>
      <c r="O52" s="123">
        <v>73936806.053495</v>
      </c>
    </row>
    <row r="53" spans="1:15" s="34" customFormat="1" ht="28.5" customHeight="1">
      <c r="A53" s="92">
        <f t="shared" si="1"/>
        <v>36</v>
      </c>
      <c r="B53" s="114" t="s">
        <v>86</v>
      </c>
      <c r="C53" s="106" t="s">
        <v>39</v>
      </c>
      <c r="D53" s="106" t="s">
        <v>17</v>
      </c>
      <c r="E53" s="107">
        <v>41793</v>
      </c>
      <c r="F53" s="108" t="s">
        <v>1</v>
      </c>
      <c r="G53" s="123">
        <v>20000000</v>
      </c>
      <c r="H53" s="123">
        <v>2494578.59</v>
      </c>
      <c r="I53" s="123"/>
      <c r="J53" s="123">
        <v>2000000</v>
      </c>
      <c r="K53" s="123">
        <v>537359.1</v>
      </c>
      <c r="L53" s="123"/>
      <c r="M53" s="123"/>
      <c r="N53" s="123">
        <v>494578.59</v>
      </c>
      <c r="O53" s="123">
        <v>1587349.984605</v>
      </c>
    </row>
    <row r="54" spans="1:15" s="34" customFormat="1" ht="28.5" customHeight="1">
      <c r="A54" s="92">
        <f t="shared" si="1"/>
        <v>37</v>
      </c>
      <c r="B54" s="106" t="s">
        <v>50</v>
      </c>
      <c r="C54" s="106" t="s">
        <v>37</v>
      </c>
      <c r="D54" s="106" t="s">
        <v>22</v>
      </c>
      <c r="E54" s="107">
        <v>41996</v>
      </c>
      <c r="F54" s="108" t="s">
        <v>0</v>
      </c>
      <c r="G54" s="123">
        <v>59000000</v>
      </c>
      <c r="H54" s="123">
        <v>48506005.63</v>
      </c>
      <c r="I54" s="123"/>
      <c r="J54" s="123"/>
      <c r="K54" s="123">
        <v>3655710.299</v>
      </c>
      <c r="L54" s="123"/>
      <c r="M54" s="123"/>
      <c r="N54" s="123">
        <v>48506005.63</v>
      </c>
      <c r="O54" s="123">
        <v>139100672.345151</v>
      </c>
    </row>
    <row r="55" spans="1:15" s="34" customFormat="1" ht="28.5" customHeight="1">
      <c r="A55" s="92">
        <f t="shared" si="1"/>
        <v>38</v>
      </c>
      <c r="B55" s="115" t="s">
        <v>33</v>
      </c>
      <c r="C55" s="106" t="s">
        <v>44</v>
      </c>
      <c r="D55" s="106" t="s">
        <v>14</v>
      </c>
      <c r="E55" s="107">
        <v>42089</v>
      </c>
      <c r="F55" s="108" t="s">
        <v>0</v>
      </c>
      <c r="G55" s="123">
        <v>108000000</v>
      </c>
      <c r="H55" s="123">
        <v>59576178.24</v>
      </c>
      <c r="I55" s="123"/>
      <c r="J55" s="123"/>
      <c r="K55" s="123"/>
      <c r="L55" s="123"/>
      <c r="M55" s="123"/>
      <c r="N55" s="123">
        <v>59576178.24</v>
      </c>
      <c r="O55" s="123">
        <v>170846606.33884802</v>
      </c>
    </row>
    <row r="56" spans="1:15" s="34" customFormat="1" ht="31.5" customHeight="1">
      <c r="A56" s="92">
        <f t="shared" si="1"/>
        <v>39</v>
      </c>
      <c r="B56" s="106" t="s">
        <v>86</v>
      </c>
      <c r="C56" s="106" t="s">
        <v>42</v>
      </c>
      <c r="D56" s="106" t="s">
        <v>15</v>
      </c>
      <c r="E56" s="107">
        <v>42320</v>
      </c>
      <c r="F56" s="108" t="s">
        <v>1</v>
      </c>
      <c r="G56" s="123">
        <v>4300000</v>
      </c>
      <c r="H56" s="123">
        <v>305857.9</v>
      </c>
      <c r="I56" s="123"/>
      <c r="J56" s="123">
        <v>12140.89</v>
      </c>
      <c r="K56" s="123">
        <v>89993.071</v>
      </c>
      <c r="L56" s="123"/>
      <c r="M56" s="123"/>
      <c r="N56" s="123">
        <v>293717.01</v>
      </c>
      <c r="O56" s="123">
        <v>942684.743595</v>
      </c>
    </row>
    <row r="57" spans="1:15" s="34" customFormat="1" ht="31.5" customHeight="1">
      <c r="A57" s="92">
        <f t="shared" si="1"/>
        <v>40</v>
      </c>
      <c r="B57" s="115" t="s">
        <v>54</v>
      </c>
      <c r="C57" s="106" t="s">
        <v>40</v>
      </c>
      <c r="D57" s="106" t="s">
        <v>14</v>
      </c>
      <c r="E57" s="107">
        <v>42398</v>
      </c>
      <c r="F57" s="108" t="s">
        <v>2</v>
      </c>
      <c r="G57" s="123">
        <v>23005000</v>
      </c>
      <c r="H57" s="123">
        <v>16260082.66</v>
      </c>
      <c r="I57" s="123"/>
      <c r="J57" s="123"/>
      <c r="K57" s="123"/>
      <c r="L57" s="123"/>
      <c r="M57" s="123"/>
      <c r="N57" s="123">
        <v>16260082.66</v>
      </c>
      <c r="O57" s="123">
        <v>64479828.092768185</v>
      </c>
    </row>
    <row r="58" spans="1:15" s="34" customFormat="1" ht="31.5" customHeight="1">
      <c r="A58" s="92">
        <f t="shared" si="1"/>
        <v>41</v>
      </c>
      <c r="B58" s="115" t="s">
        <v>54</v>
      </c>
      <c r="C58" s="106" t="s">
        <v>40</v>
      </c>
      <c r="D58" s="106" t="s">
        <v>14</v>
      </c>
      <c r="E58" s="107">
        <v>42398</v>
      </c>
      <c r="F58" s="108" t="s">
        <v>0</v>
      </c>
      <c r="G58" s="123">
        <v>43000000</v>
      </c>
      <c r="H58" s="123">
        <v>18016856.04</v>
      </c>
      <c r="I58" s="123"/>
      <c r="J58" s="123"/>
      <c r="K58" s="123"/>
      <c r="L58" s="123"/>
      <c r="M58" s="123"/>
      <c r="N58" s="123">
        <v>18016856.04</v>
      </c>
      <c r="O58" s="123">
        <v>51666938.065908</v>
      </c>
    </row>
    <row r="59" spans="1:15" s="34" customFormat="1" ht="32.25" customHeight="1">
      <c r="A59" s="92">
        <f t="shared" si="1"/>
        <v>42</v>
      </c>
      <c r="B59" s="109" t="s">
        <v>54</v>
      </c>
      <c r="C59" s="116" t="s">
        <v>41</v>
      </c>
      <c r="D59" s="106" t="s">
        <v>16</v>
      </c>
      <c r="E59" s="107">
        <v>42415</v>
      </c>
      <c r="F59" s="108" t="s">
        <v>1</v>
      </c>
      <c r="G59" s="123">
        <v>100000000</v>
      </c>
      <c r="H59" s="123"/>
      <c r="I59" s="123"/>
      <c r="J59" s="123"/>
      <c r="K59" s="123"/>
      <c r="L59" s="123"/>
      <c r="M59" s="123"/>
      <c r="N59" s="123"/>
      <c r="O59" s="123">
        <v>0</v>
      </c>
    </row>
    <row r="60" spans="1:15" ht="25.5" customHeight="1">
      <c r="A60" s="92">
        <f t="shared" si="1"/>
        <v>43</v>
      </c>
      <c r="B60" s="106" t="s">
        <v>53</v>
      </c>
      <c r="C60" s="106" t="s">
        <v>93</v>
      </c>
      <c r="D60" s="106" t="s">
        <v>15</v>
      </c>
      <c r="E60" s="107">
        <v>42457</v>
      </c>
      <c r="F60" s="108" t="s">
        <v>1</v>
      </c>
      <c r="G60" s="123">
        <v>3700000</v>
      </c>
      <c r="H60" s="128">
        <v>3442143.04</v>
      </c>
      <c r="I60" s="128"/>
      <c r="J60" s="128">
        <v>966628.46</v>
      </c>
      <c r="K60" s="128">
        <v>143090.45</v>
      </c>
      <c r="L60" s="128"/>
      <c r="M60" s="128"/>
      <c r="N60" s="128">
        <v>2475514.58</v>
      </c>
      <c r="O60" s="123">
        <v>7945164.044509999</v>
      </c>
    </row>
    <row r="61" spans="1:15" s="34" customFormat="1" ht="39.75" customHeight="1">
      <c r="A61" s="92">
        <f t="shared" si="1"/>
        <v>44</v>
      </c>
      <c r="B61" s="106" t="s">
        <v>35</v>
      </c>
      <c r="C61" s="106" t="s">
        <v>30</v>
      </c>
      <c r="D61" s="106" t="s">
        <v>17</v>
      </c>
      <c r="E61" s="107">
        <v>42506</v>
      </c>
      <c r="F61" s="108" t="s">
        <v>1</v>
      </c>
      <c r="G61" s="123">
        <v>30000000</v>
      </c>
      <c r="H61" s="123">
        <v>17206944.74</v>
      </c>
      <c r="I61" s="123"/>
      <c r="J61" s="123"/>
      <c r="K61" s="123">
        <v>977876.805</v>
      </c>
      <c r="L61" s="123"/>
      <c r="M61" s="123"/>
      <c r="N61" s="123">
        <v>17206944.74</v>
      </c>
      <c r="O61" s="123">
        <v>55225689.14302999</v>
      </c>
    </row>
    <row r="62" spans="1:15" s="34" customFormat="1" ht="26.25" customHeight="1">
      <c r="A62" s="92">
        <f t="shared" si="1"/>
        <v>45</v>
      </c>
      <c r="B62" s="106" t="s">
        <v>34</v>
      </c>
      <c r="C62" s="106" t="s">
        <v>85</v>
      </c>
      <c r="D62" s="106" t="s">
        <v>15</v>
      </c>
      <c r="E62" s="107">
        <v>42572</v>
      </c>
      <c r="F62" s="108" t="s">
        <v>1</v>
      </c>
      <c r="G62" s="123">
        <v>27000000</v>
      </c>
      <c r="H62" s="123">
        <v>26999995.3</v>
      </c>
      <c r="I62" s="123"/>
      <c r="J62" s="123">
        <v>1928571.43</v>
      </c>
      <c r="K62" s="123">
        <v>724906.02</v>
      </c>
      <c r="L62" s="123"/>
      <c r="M62" s="123"/>
      <c r="N62" s="123">
        <v>25071423.87</v>
      </c>
      <c r="O62" s="123">
        <v>80466734.91076499</v>
      </c>
    </row>
    <row r="63" spans="1:15" s="34" customFormat="1" ht="33" customHeight="1">
      <c r="A63" s="92">
        <f t="shared" si="1"/>
        <v>46</v>
      </c>
      <c r="B63" s="106" t="s">
        <v>43</v>
      </c>
      <c r="C63" s="106" t="s">
        <v>38</v>
      </c>
      <c r="D63" s="106" t="s">
        <v>15</v>
      </c>
      <c r="E63" s="107">
        <v>42641</v>
      </c>
      <c r="F63" s="108" t="s">
        <v>5</v>
      </c>
      <c r="G63" s="123">
        <v>27922005.12</v>
      </c>
      <c r="H63" s="123">
        <v>27922005.12</v>
      </c>
      <c r="I63" s="123"/>
      <c r="J63" s="123">
        <v>1929930</v>
      </c>
      <c r="K63" s="123">
        <v>5599520.49</v>
      </c>
      <c r="L63" s="123">
        <v>64498.94</v>
      </c>
      <c r="M63" s="123">
        <v>29521</v>
      </c>
      <c r="N63" s="123">
        <v>25992075.12</v>
      </c>
      <c r="O63" s="123">
        <v>25992075.12</v>
      </c>
    </row>
    <row r="64" spans="1:15" s="34" customFormat="1" ht="29.25" customHeight="1">
      <c r="A64" s="92">
        <f t="shared" si="1"/>
        <v>47</v>
      </c>
      <c r="B64" s="114" t="s">
        <v>57</v>
      </c>
      <c r="C64" s="106" t="s">
        <v>108</v>
      </c>
      <c r="D64" s="106" t="s">
        <v>17</v>
      </c>
      <c r="E64" s="107">
        <v>42734</v>
      </c>
      <c r="F64" s="108" t="s">
        <v>1</v>
      </c>
      <c r="G64" s="123">
        <v>76854131</v>
      </c>
      <c r="H64" s="123">
        <v>76854131</v>
      </c>
      <c r="I64" s="123"/>
      <c r="J64" s="129"/>
      <c r="K64" s="129">
        <f>13228498.655+888853.09</f>
        <v>14117351.745</v>
      </c>
      <c r="L64" s="129">
        <v>3000000</v>
      </c>
      <c r="M64" s="129">
        <v>133272.065</v>
      </c>
      <c r="N64" s="123">
        <v>76854131</v>
      </c>
      <c r="O64" s="123">
        <v>246663333.4445</v>
      </c>
    </row>
    <row r="65" spans="1:15" s="34" customFormat="1" ht="29.25" customHeight="1">
      <c r="A65" s="92">
        <f t="shared" si="1"/>
        <v>48</v>
      </c>
      <c r="B65" s="114" t="s">
        <v>33</v>
      </c>
      <c r="C65" s="106" t="s">
        <v>115</v>
      </c>
      <c r="D65" s="106" t="s">
        <v>14</v>
      </c>
      <c r="E65" s="107">
        <v>42790</v>
      </c>
      <c r="F65" s="108" t="s">
        <v>0</v>
      </c>
      <c r="G65" s="123">
        <v>99000000</v>
      </c>
      <c r="H65" s="123">
        <v>22541079.81</v>
      </c>
      <c r="I65" s="123"/>
      <c r="J65" s="123"/>
      <c r="K65" s="123"/>
      <c r="L65" s="123"/>
      <c r="M65" s="123"/>
      <c r="N65" s="123">
        <v>22541079.81</v>
      </c>
      <c r="O65" s="123">
        <v>64641054.571136996</v>
      </c>
    </row>
    <row r="66" spans="1:15" s="34" customFormat="1" ht="29.25" customHeight="1">
      <c r="A66" s="92">
        <f t="shared" si="1"/>
        <v>49</v>
      </c>
      <c r="B66" s="114" t="s">
        <v>114</v>
      </c>
      <c r="C66" s="119" t="s">
        <v>130</v>
      </c>
      <c r="D66" s="106" t="s">
        <v>15</v>
      </c>
      <c r="E66" s="107">
        <v>42817</v>
      </c>
      <c r="F66" s="108" t="s">
        <v>1</v>
      </c>
      <c r="G66" s="123">
        <v>1132707.26</v>
      </c>
      <c r="H66" s="123">
        <v>1132707.26</v>
      </c>
      <c r="I66" s="123"/>
      <c r="J66" s="123">
        <v>532800</v>
      </c>
      <c r="K66" s="123">
        <v>30023.29</v>
      </c>
      <c r="L66" s="123"/>
      <c r="M66" s="123"/>
      <c r="N66" s="123">
        <v>599907.26</v>
      </c>
      <c r="O66" s="123">
        <v>1925402.3509699998</v>
      </c>
    </row>
    <row r="67" spans="1:15" s="34" customFormat="1" ht="33" customHeight="1">
      <c r="A67" s="92">
        <f t="shared" si="1"/>
        <v>50</v>
      </c>
      <c r="B67" s="106" t="s">
        <v>50</v>
      </c>
      <c r="C67" s="119" t="s">
        <v>118</v>
      </c>
      <c r="D67" s="109" t="s">
        <v>17</v>
      </c>
      <c r="E67" s="107">
        <v>42923</v>
      </c>
      <c r="F67" s="108" t="s">
        <v>1</v>
      </c>
      <c r="G67" s="123">
        <v>125000000</v>
      </c>
      <c r="H67" s="123">
        <v>1345421</v>
      </c>
      <c r="I67" s="123"/>
      <c r="J67" s="123"/>
      <c r="K67" s="123">
        <v>1937722.72</v>
      </c>
      <c r="L67" s="123"/>
      <c r="M67" s="123"/>
      <c r="N67" s="123">
        <v>1345421</v>
      </c>
      <c r="O67" s="123">
        <v>4318128.6995</v>
      </c>
    </row>
    <row r="68" spans="1:15" s="34" customFormat="1" ht="36.75" customHeight="1">
      <c r="A68" s="92">
        <f t="shared" si="1"/>
        <v>51</v>
      </c>
      <c r="B68" s="114" t="s">
        <v>119</v>
      </c>
      <c r="C68" s="119" t="s">
        <v>120</v>
      </c>
      <c r="D68" s="109" t="s">
        <v>117</v>
      </c>
      <c r="E68" s="107">
        <v>42936</v>
      </c>
      <c r="F68" s="108" t="s">
        <v>1</v>
      </c>
      <c r="G68" s="123">
        <v>7000000</v>
      </c>
      <c r="H68" s="123">
        <v>7000000</v>
      </c>
      <c r="I68" s="123"/>
      <c r="J68" s="123"/>
      <c r="K68" s="123">
        <v>152743.6</v>
      </c>
      <c r="L68" s="123"/>
      <c r="M68" s="123">
        <v>24.6</v>
      </c>
      <c r="N68" s="123">
        <v>7000000</v>
      </c>
      <c r="O68" s="123">
        <v>22466500</v>
      </c>
    </row>
    <row r="69" spans="1:15" s="34" customFormat="1" ht="21.75" customHeight="1">
      <c r="A69" s="92">
        <f aca="true" t="shared" si="2" ref="A69:A76">A68+1</f>
        <v>52</v>
      </c>
      <c r="B69" s="114" t="s">
        <v>35</v>
      </c>
      <c r="C69" s="119" t="s">
        <v>121</v>
      </c>
      <c r="D69" s="106" t="s">
        <v>15</v>
      </c>
      <c r="E69" s="107">
        <v>42992</v>
      </c>
      <c r="F69" s="108" t="s">
        <v>1</v>
      </c>
      <c r="G69" s="123">
        <v>5500000</v>
      </c>
      <c r="H69" s="123">
        <v>3549730.5</v>
      </c>
      <c r="I69" s="123"/>
      <c r="J69" s="123"/>
      <c r="K69" s="123">
        <v>48419.43</v>
      </c>
      <c r="L69" s="123"/>
      <c r="M69" s="123"/>
      <c r="N69" s="123">
        <v>3549730.5</v>
      </c>
      <c r="O69" s="123">
        <v>11392860.039749999</v>
      </c>
    </row>
    <row r="70" spans="1:15" s="34" customFormat="1" ht="32.25" customHeight="1">
      <c r="A70" s="92">
        <f t="shared" si="2"/>
        <v>53</v>
      </c>
      <c r="B70" s="114" t="s">
        <v>60</v>
      </c>
      <c r="C70" s="119" t="s">
        <v>83</v>
      </c>
      <c r="D70" s="121" t="s">
        <v>15</v>
      </c>
      <c r="E70" s="107">
        <v>43048</v>
      </c>
      <c r="F70" s="122" t="s">
        <v>5</v>
      </c>
      <c r="G70" s="123">
        <v>37023382.16</v>
      </c>
      <c r="H70" s="123">
        <v>37023382.16</v>
      </c>
      <c r="I70" s="123"/>
      <c r="J70" s="123"/>
      <c r="K70" s="123">
        <v>3066770.15</v>
      </c>
      <c r="L70" s="123"/>
      <c r="M70" s="123"/>
      <c r="N70" s="123">
        <v>37023382.16</v>
      </c>
      <c r="O70" s="123">
        <v>37023382.16</v>
      </c>
    </row>
    <row r="71" spans="1:15" s="34" customFormat="1" ht="33" customHeight="1">
      <c r="A71" s="92">
        <f t="shared" si="2"/>
        <v>54</v>
      </c>
      <c r="B71" s="114" t="s">
        <v>60</v>
      </c>
      <c r="C71" s="119" t="s">
        <v>28</v>
      </c>
      <c r="D71" s="121" t="s">
        <v>15</v>
      </c>
      <c r="E71" s="107">
        <v>43048</v>
      </c>
      <c r="F71" s="122" t="s">
        <v>1</v>
      </c>
      <c r="G71" s="123">
        <v>17509199.83</v>
      </c>
      <c r="H71" s="123">
        <v>17509199.83</v>
      </c>
      <c r="I71" s="123"/>
      <c r="J71" s="123"/>
      <c r="K71" s="123">
        <v>329861.85</v>
      </c>
      <c r="L71" s="123"/>
      <c r="M71" s="123"/>
      <c r="N71" s="123">
        <v>17509199.83</v>
      </c>
      <c r="O71" s="123">
        <v>56195776.85438499</v>
      </c>
    </row>
    <row r="72" spans="1:16" ht="33" customHeight="1">
      <c r="A72" s="92">
        <f t="shared" si="2"/>
        <v>55</v>
      </c>
      <c r="B72" s="114" t="s">
        <v>60</v>
      </c>
      <c r="C72" s="119" t="s">
        <v>122</v>
      </c>
      <c r="D72" s="130" t="s">
        <v>15</v>
      </c>
      <c r="E72" s="131">
        <v>43221</v>
      </c>
      <c r="F72" s="132" t="s">
        <v>1</v>
      </c>
      <c r="G72" s="129">
        <v>28000000</v>
      </c>
      <c r="H72" s="129">
        <v>6219663.07</v>
      </c>
      <c r="I72" s="129"/>
      <c r="J72" s="129"/>
      <c r="K72" s="129">
        <v>255968.34</v>
      </c>
      <c r="L72" s="129"/>
      <c r="M72" s="129"/>
      <c r="N72" s="129">
        <v>6219663.07</v>
      </c>
      <c r="O72" s="129">
        <v>19962008.623165</v>
      </c>
      <c r="P72" s="34"/>
    </row>
    <row r="73" spans="1:15" ht="33" customHeight="1">
      <c r="A73" s="92">
        <f t="shared" si="2"/>
        <v>56</v>
      </c>
      <c r="B73" s="114" t="s">
        <v>114</v>
      </c>
      <c r="C73" s="119" t="s">
        <v>131</v>
      </c>
      <c r="D73" s="121" t="s">
        <v>17</v>
      </c>
      <c r="E73" s="107">
        <v>43221</v>
      </c>
      <c r="F73" s="122" t="s">
        <v>1</v>
      </c>
      <c r="G73" s="123">
        <v>30000000</v>
      </c>
      <c r="H73" s="123">
        <v>148766</v>
      </c>
      <c r="I73" s="123"/>
      <c r="J73" s="123"/>
      <c r="K73" s="123">
        <v>435000</v>
      </c>
      <c r="L73" s="123"/>
      <c r="M73" s="123"/>
      <c r="N73" s="128">
        <v>148766</v>
      </c>
      <c r="O73" s="128">
        <v>477464.48</v>
      </c>
    </row>
    <row r="74" spans="1:15" ht="21" customHeight="1">
      <c r="A74" s="92">
        <f t="shared" si="2"/>
        <v>57</v>
      </c>
      <c r="B74" s="106" t="s">
        <v>34</v>
      </c>
      <c r="C74" s="119" t="s">
        <v>123</v>
      </c>
      <c r="D74" s="121" t="s">
        <v>15</v>
      </c>
      <c r="E74" s="107">
        <v>43530</v>
      </c>
      <c r="F74" s="122" t="s">
        <v>1</v>
      </c>
      <c r="G74" s="123">
        <v>15000000</v>
      </c>
      <c r="H74" s="123">
        <v>150000</v>
      </c>
      <c r="I74" s="123"/>
      <c r="J74" s="123"/>
      <c r="K74" s="123">
        <v>44337.5</v>
      </c>
      <c r="L74" s="123"/>
      <c r="M74" s="123"/>
      <c r="N74" s="123">
        <v>150000</v>
      </c>
      <c r="O74" s="123">
        <v>481425</v>
      </c>
    </row>
    <row r="75" spans="1:15" ht="31.5" customHeight="1">
      <c r="A75" s="92">
        <f t="shared" si="2"/>
        <v>58</v>
      </c>
      <c r="B75" s="106" t="s">
        <v>51</v>
      </c>
      <c r="C75" s="119" t="s">
        <v>124</v>
      </c>
      <c r="D75" s="121" t="s">
        <v>17</v>
      </c>
      <c r="E75" s="107">
        <v>43563</v>
      </c>
      <c r="F75" s="122" t="s">
        <v>1</v>
      </c>
      <c r="G75" s="123">
        <v>40000000</v>
      </c>
      <c r="H75" s="123"/>
      <c r="I75" s="123"/>
      <c r="J75" s="123"/>
      <c r="K75" s="123">
        <v>497500</v>
      </c>
      <c r="L75" s="123"/>
      <c r="M75" s="123"/>
      <c r="N75" s="123"/>
      <c r="O75" s="123">
        <v>0</v>
      </c>
    </row>
    <row r="76" spans="1:16" ht="36.75" customHeight="1">
      <c r="A76" s="92">
        <f t="shared" si="2"/>
        <v>59</v>
      </c>
      <c r="B76" s="159" t="s">
        <v>50</v>
      </c>
      <c r="C76" s="160" t="s">
        <v>126</v>
      </c>
      <c r="D76" s="161" t="s">
        <v>22</v>
      </c>
      <c r="E76" s="162">
        <v>43784</v>
      </c>
      <c r="F76" s="163" t="s">
        <v>1</v>
      </c>
      <c r="G76" s="164">
        <v>62000000</v>
      </c>
      <c r="H76" s="164">
        <v>155000</v>
      </c>
      <c r="I76" s="164"/>
      <c r="J76" s="164"/>
      <c r="K76" s="164"/>
      <c r="L76" s="164"/>
      <c r="M76" s="164"/>
      <c r="N76" s="165">
        <v>155000</v>
      </c>
      <c r="O76" s="165">
        <v>497472.5</v>
      </c>
      <c r="P76" s="123"/>
    </row>
    <row r="77" spans="2:15" ht="21" customHeight="1">
      <c r="B77" s="138" t="s">
        <v>107</v>
      </c>
      <c r="G77" s="102"/>
      <c r="H77" s="102"/>
      <c r="I77" s="102"/>
      <c r="J77" s="102"/>
      <c r="K77" s="102"/>
      <c r="L77" s="102"/>
      <c r="M77" s="102"/>
      <c r="N77" s="102"/>
      <c r="O77" s="137">
        <f>SUM(O8:O76)</f>
        <v>2620264376.4925437</v>
      </c>
    </row>
    <row r="78" spans="2:15" ht="21" customHeight="1">
      <c r="B78" s="155" t="s">
        <v>127</v>
      </c>
      <c r="C78" s="138" t="s">
        <v>128</v>
      </c>
      <c r="G78" s="103"/>
      <c r="H78" s="103"/>
      <c r="I78" s="103"/>
      <c r="J78" s="103"/>
      <c r="K78" s="103"/>
      <c r="L78" s="103"/>
      <c r="M78" s="103"/>
      <c r="N78" s="103"/>
      <c r="O78" s="167"/>
    </row>
    <row r="79" spans="3:15" ht="21" customHeight="1">
      <c r="C79" s="138" t="s">
        <v>129</v>
      </c>
      <c r="F79" s="85"/>
      <c r="G79" s="134"/>
      <c r="H79" s="134"/>
      <c r="I79" s="135"/>
      <c r="J79" s="134"/>
      <c r="K79" s="134"/>
      <c r="L79" s="134"/>
      <c r="M79" s="134"/>
      <c r="N79" s="134"/>
      <c r="O79" s="136"/>
    </row>
    <row r="80" spans="6:15" ht="14.25">
      <c r="F80" s="85"/>
      <c r="G80" s="134"/>
      <c r="H80" s="134"/>
      <c r="I80" s="135"/>
      <c r="J80" s="134"/>
      <c r="K80" s="134"/>
      <c r="L80" s="134"/>
      <c r="M80" s="134"/>
      <c r="N80" s="134"/>
      <c r="O80" s="136"/>
    </row>
    <row r="81" spans="6:15" ht="14.25">
      <c r="F81" s="85"/>
      <c r="G81" s="134"/>
      <c r="H81" s="134"/>
      <c r="I81" s="135"/>
      <c r="J81" s="134"/>
      <c r="K81" s="134"/>
      <c r="L81" s="134"/>
      <c r="M81" s="134"/>
      <c r="N81" s="134"/>
      <c r="O81" s="136"/>
    </row>
    <row r="82" spans="6:15" ht="14.25">
      <c r="F82" s="85"/>
      <c r="G82" s="134"/>
      <c r="H82" s="134"/>
      <c r="I82" s="135"/>
      <c r="J82" s="134"/>
      <c r="K82" s="134"/>
      <c r="L82" s="134"/>
      <c r="M82" s="134"/>
      <c r="N82" s="134"/>
      <c r="O82" s="136"/>
    </row>
    <row r="83" spans="7:14" ht="14.25">
      <c r="G83" s="91"/>
      <c r="H83" s="91"/>
      <c r="I83" s="91"/>
      <c r="J83" s="91"/>
      <c r="K83" s="91"/>
      <c r="L83" s="91"/>
      <c r="M83" s="91"/>
      <c r="N83" s="91"/>
    </row>
    <row r="84" spans="7:14" ht="14.25">
      <c r="G84" s="91"/>
      <c r="H84" s="91"/>
      <c r="I84" s="91"/>
      <c r="J84" s="91"/>
      <c r="K84" s="91"/>
      <c r="L84" s="91"/>
      <c r="M84" s="91"/>
      <c r="N84" s="91"/>
    </row>
    <row r="85" spans="7:14" ht="14.25">
      <c r="G85" s="91"/>
      <c r="H85" s="91"/>
      <c r="I85" s="91"/>
      <c r="J85" s="91"/>
      <c r="K85" s="91"/>
      <c r="L85" s="91"/>
      <c r="M85" s="91"/>
      <c r="N85" s="91"/>
    </row>
    <row r="86" spans="7:14" ht="14.25">
      <c r="G86" s="91"/>
      <c r="H86" s="91"/>
      <c r="I86" s="91"/>
      <c r="J86" s="91"/>
      <c r="K86" s="91"/>
      <c r="L86" s="91"/>
      <c r="M86" s="91"/>
      <c r="N86" s="91"/>
    </row>
    <row r="87" spans="7:14" ht="14.25">
      <c r="G87" s="91"/>
      <c r="H87" s="91"/>
      <c r="I87" s="91"/>
      <c r="J87" s="91"/>
      <c r="K87" s="91"/>
      <c r="L87" s="91"/>
      <c r="M87" s="91"/>
      <c r="N87" s="91"/>
    </row>
    <row r="88" spans="7:14" ht="14.25">
      <c r="G88" s="91"/>
      <c r="H88" s="91"/>
      <c r="I88" s="91"/>
      <c r="J88" s="91"/>
      <c r="K88" s="91"/>
      <c r="L88" s="91"/>
      <c r="M88" s="91"/>
      <c r="N88" s="91"/>
    </row>
    <row r="89" spans="7:14" ht="14.25">
      <c r="G89" s="91"/>
      <c r="H89" s="91"/>
      <c r="I89" s="91"/>
      <c r="J89" s="91"/>
      <c r="K89" s="91"/>
      <c r="L89" s="91"/>
      <c r="M89" s="91"/>
      <c r="N89" s="91"/>
    </row>
    <row r="90" spans="7:14" ht="14.25">
      <c r="G90" s="91"/>
      <c r="H90" s="91"/>
      <c r="I90" s="91"/>
      <c r="J90" s="91"/>
      <c r="K90" s="91"/>
      <c r="L90" s="91"/>
      <c r="M90" s="91"/>
      <c r="N90" s="91"/>
    </row>
    <row r="91" spans="7:14" ht="14.25">
      <c r="G91" s="91"/>
      <c r="H91" s="91"/>
      <c r="I91" s="91"/>
      <c r="J91" s="91"/>
      <c r="K91" s="91"/>
      <c r="L91" s="91"/>
      <c r="M91" s="91"/>
      <c r="N91" s="91"/>
    </row>
    <row r="92" spans="7:14" ht="14.25">
      <c r="G92" s="91"/>
      <c r="H92" s="91"/>
      <c r="I92" s="91"/>
      <c r="J92" s="91"/>
      <c r="K92" s="91"/>
      <c r="L92" s="91"/>
      <c r="M92" s="91"/>
      <c r="N92" s="91"/>
    </row>
  </sheetData>
  <sheetProtection/>
  <mergeCells count="2">
    <mergeCell ref="B4:O4"/>
    <mergeCell ref="B5:O5"/>
  </mergeCells>
  <printOptions/>
  <pageMargins left="0.17" right="0.2" top="0.17" bottom="0.17" header="0.17" footer="0.17"/>
  <pageSetup fitToHeight="6" horizontalDpi="600" verticalDpi="600" orientation="landscape" paperSize="9" scale="86" r:id="rId1"/>
  <headerFooter alignWithMargins="0">
    <oddFooter>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77"/>
  <sheetViews>
    <sheetView zoomScalePageLayoutView="0" workbookViewId="0" topLeftCell="A10">
      <selection activeCell="C30" sqref="C30"/>
    </sheetView>
  </sheetViews>
  <sheetFormatPr defaultColWidth="8.796875" defaultRowHeight="14.25"/>
  <cols>
    <col min="1" max="1" width="12.3984375" style="5" customWidth="1"/>
    <col min="2" max="2" width="8.8984375" style="11" customWidth="1"/>
    <col min="3" max="3" width="8.8984375" style="16" customWidth="1"/>
    <col min="6" max="6" width="11.19921875" style="0" customWidth="1"/>
    <col min="7" max="8" width="10.5" style="0" bestFit="1" customWidth="1"/>
    <col min="9" max="9" width="28.59765625" style="24" customWidth="1"/>
    <col min="10" max="10" width="15.5" style="11" bestFit="1" customWidth="1"/>
  </cols>
  <sheetData>
    <row r="1" spans="1:10" s="17" customFormat="1" ht="14.25">
      <c r="A1" s="101">
        <v>43830</v>
      </c>
      <c r="B1" s="57"/>
      <c r="C1" s="57"/>
      <c r="D1" s="57"/>
      <c r="E1" s="57"/>
      <c r="F1" s="57"/>
      <c r="G1" s="57"/>
      <c r="I1" s="19"/>
      <c r="J1" s="20"/>
    </row>
    <row r="2" spans="1:10" s="17" customFormat="1" ht="14.25">
      <c r="A2" s="57"/>
      <c r="B2" s="57" t="s">
        <v>1</v>
      </c>
      <c r="C2" s="57" t="s">
        <v>5</v>
      </c>
      <c r="D2" s="57" t="s">
        <v>0</v>
      </c>
      <c r="E2" s="57" t="s">
        <v>4</v>
      </c>
      <c r="F2" s="57" t="s">
        <v>3</v>
      </c>
      <c r="G2" s="57" t="s">
        <v>2</v>
      </c>
      <c r="I2" s="6"/>
      <c r="J2" s="20"/>
    </row>
    <row r="3" spans="1:10" s="17" customFormat="1" ht="9.75" customHeight="1">
      <c r="A3" s="57"/>
      <c r="B3" s="83">
        <v>3.2095</v>
      </c>
      <c r="C3" s="100">
        <v>1</v>
      </c>
      <c r="D3" s="54">
        <v>2.8677</v>
      </c>
      <c r="E3" s="99">
        <v>9.4581</v>
      </c>
      <c r="F3" s="54">
        <v>0.026273</v>
      </c>
      <c r="G3" s="54">
        <v>3.9655289238713</v>
      </c>
      <c r="H3" s="84"/>
      <c r="I3" s="19"/>
      <c r="J3" s="20"/>
    </row>
    <row r="4" spans="1:10" s="141" customFormat="1" ht="9.75" customHeight="1">
      <c r="A4" s="57"/>
      <c r="B4" s="54"/>
      <c r="C4" s="100"/>
      <c r="D4" s="54"/>
      <c r="E4" s="99"/>
      <c r="F4" s="54"/>
      <c r="G4" s="54"/>
      <c r="H4" s="99"/>
      <c r="I4" s="139"/>
      <c r="J4" s="140"/>
    </row>
    <row r="5" spans="1:10" s="141" customFormat="1" ht="11.25" customHeight="1">
      <c r="A5" s="101"/>
      <c r="B5" s="54"/>
      <c r="C5" s="100"/>
      <c r="D5" s="54"/>
      <c r="E5" s="99"/>
      <c r="F5" s="54"/>
      <c r="G5" s="54"/>
      <c r="H5" s="99"/>
      <c r="I5" s="139"/>
      <c r="J5" s="140"/>
    </row>
    <row r="6" spans="1:10" s="141" customFormat="1" ht="9.75" customHeight="1">
      <c r="A6" s="57"/>
      <c r="B6" s="54"/>
      <c r="C6" s="100"/>
      <c r="D6" s="54"/>
      <c r="E6" s="99"/>
      <c r="F6" s="54"/>
      <c r="G6" s="54"/>
      <c r="H6" s="99"/>
      <c r="I6" s="139"/>
      <c r="J6" s="140"/>
    </row>
    <row r="7" spans="1:10" s="141" customFormat="1" ht="9.75" customHeight="1">
      <c r="A7" s="57"/>
      <c r="B7" s="54"/>
      <c r="C7" s="100"/>
      <c r="D7" s="54"/>
      <c r="E7" s="99"/>
      <c r="F7" s="54"/>
      <c r="G7" s="54"/>
      <c r="H7" s="99"/>
      <c r="I7" s="139"/>
      <c r="J7" s="140"/>
    </row>
    <row r="8" spans="1:10" s="141" customFormat="1" ht="9.75" customHeight="1">
      <c r="A8" s="101"/>
      <c r="B8" s="57"/>
      <c r="C8" s="57"/>
      <c r="D8" s="57"/>
      <c r="E8" s="57"/>
      <c r="F8" s="57"/>
      <c r="G8" s="57"/>
      <c r="H8" s="99"/>
      <c r="I8" s="139"/>
      <c r="J8" s="140"/>
    </row>
    <row r="9" spans="1:10" s="141" customFormat="1" ht="9.75" customHeight="1">
      <c r="A9" s="57"/>
      <c r="B9" s="57"/>
      <c r="C9" s="57"/>
      <c r="D9" s="57"/>
      <c r="E9" s="57"/>
      <c r="F9" s="57"/>
      <c r="G9" s="57"/>
      <c r="H9" s="99"/>
      <c r="I9" s="139"/>
      <c r="J9" s="140"/>
    </row>
    <row r="10" spans="1:10" s="141" customFormat="1" ht="9.75" customHeight="1">
      <c r="A10" s="57"/>
      <c r="B10" s="54"/>
      <c r="C10" s="100"/>
      <c r="D10" s="54"/>
      <c r="E10" s="99"/>
      <c r="F10" s="54"/>
      <c r="G10" s="54"/>
      <c r="H10" s="99"/>
      <c r="I10" s="139"/>
      <c r="J10" s="140"/>
    </row>
    <row r="11" spans="1:10" s="141" customFormat="1" ht="9.75" customHeight="1">
      <c r="A11" s="101"/>
      <c r="B11" s="57"/>
      <c r="C11" s="57"/>
      <c r="D11" s="57"/>
      <c r="E11" s="57"/>
      <c r="F11" s="57"/>
      <c r="G11" s="57"/>
      <c r="H11" s="99"/>
      <c r="I11" s="139"/>
      <c r="J11" s="140"/>
    </row>
    <row r="12" spans="1:10" s="141" customFormat="1" ht="14.25" customHeight="1">
      <c r="A12" s="57"/>
      <c r="B12" s="57"/>
      <c r="C12" s="57"/>
      <c r="D12" s="57"/>
      <c r="E12" s="57"/>
      <c r="F12" s="57"/>
      <c r="G12" s="57"/>
      <c r="H12" s="57"/>
      <c r="I12" s="58"/>
      <c r="J12" s="142"/>
    </row>
    <row r="13" spans="1:10" s="141" customFormat="1" ht="16.5" customHeight="1">
      <c r="A13" s="57"/>
      <c r="B13" s="99"/>
      <c r="C13" s="100"/>
      <c r="D13" s="99"/>
      <c r="E13" s="54"/>
      <c r="F13" s="54"/>
      <c r="G13" s="54"/>
      <c r="H13" s="59"/>
      <c r="I13" s="60"/>
      <c r="J13" s="143"/>
    </row>
    <row r="14" spans="1:10" s="141" customFormat="1" ht="15" customHeight="1">
      <c r="A14" s="101"/>
      <c r="B14" s="57"/>
      <c r="C14" s="57"/>
      <c r="D14" s="57"/>
      <c r="E14" s="57"/>
      <c r="F14" s="57"/>
      <c r="G14" s="57"/>
      <c r="H14" s="61"/>
      <c r="I14" s="62"/>
      <c r="J14" s="144"/>
    </row>
    <row r="15" spans="8:10" s="57" customFormat="1" ht="9.75" customHeight="1">
      <c r="H15" s="64"/>
      <c r="I15" s="65"/>
      <c r="J15" s="145"/>
    </row>
    <row r="16" spans="2:10" s="57" customFormat="1" ht="9.75" customHeight="1">
      <c r="B16" s="100"/>
      <c r="C16" s="100"/>
      <c r="D16" s="100"/>
      <c r="E16" s="100"/>
      <c r="F16" s="146"/>
      <c r="G16" s="146"/>
      <c r="H16" s="61"/>
      <c r="I16" s="68"/>
      <c r="J16" s="147"/>
    </row>
    <row r="17" spans="1:10" s="57" customFormat="1" ht="9.75" customHeight="1">
      <c r="A17" s="63"/>
      <c r="B17" s="66"/>
      <c r="C17" s="67"/>
      <c r="D17" s="61"/>
      <c r="E17" s="61"/>
      <c r="F17" s="61"/>
      <c r="G17" s="79"/>
      <c r="H17" s="61"/>
      <c r="I17" s="68"/>
      <c r="J17" s="148"/>
    </row>
    <row r="18" spans="1:10" s="57" customFormat="1" ht="9.75" customHeight="1">
      <c r="A18" s="101"/>
      <c r="H18" s="61"/>
      <c r="I18" s="68"/>
      <c r="J18" s="149"/>
    </row>
    <row r="19" spans="8:10" s="57" customFormat="1" ht="9.75" customHeight="1">
      <c r="H19" s="61"/>
      <c r="I19" s="69"/>
      <c r="J19" s="150"/>
    </row>
    <row r="20" spans="2:10" s="57" customFormat="1" ht="9.75" customHeight="1">
      <c r="B20" s="100"/>
      <c r="C20" s="100"/>
      <c r="D20" s="100"/>
      <c r="E20" s="100"/>
      <c r="F20" s="146"/>
      <c r="G20" s="146"/>
      <c r="H20" s="61"/>
      <c r="I20" s="68"/>
      <c r="J20" s="150"/>
    </row>
    <row r="21" spans="2:10" s="57" customFormat="1" ht="9.75" customHeight="1">
      <c r="B21" s="100"/>
      <c r="C21" s="100"/>
      <c r="D21" s="100"/>
      <c r="E21" s="100"/>
      <c r="F21" s="146"/>
      <c r="G21" s="146"/>
      <c r="H21" s="61"/>
      <c r="I21" s="69"/>
      <c r="J21" s="149"/>
    </row>
    <row r="22" spans="2:10" s="57" customFormat="1" ht="9.75" customHeight="1">
      <c r="B22" s="100"/>
      <c r="C22" s="100"/>
      <c r="D22" s="100"/>
      <c r="E22" s="100"/>
      <c r="F22" s="146"/>
      <c r="G22" s="146"/>
      <c r="H22" s="61"/>
      <c r="I22" s="66"/>
      <c r="J22" s="150"/>
    </row>
    <row r="23" spans="1:10" s="57" customFormat="1" ht="9.75" customHeight="1">
      <c r="A23" s="63"/>
      <c r="B23" s="70"/>
      <c r="C23" s="70"/>
      <c r="D23" s="70"/>
      <c r="E23" s="70"/>
      <c r="F23" s="70"/>
      <c r="G23" s="70"/>
      <c r="H23" s="61"/>
      <c r="I23" s="69"/>
      <c r="J23" s="150"/>
    </row>
    <row r="24" spans="1:10" s="57" customFormat="1" ht="9.75" customHeight="1">
      <c r="A24" s="101"/>
      <c r="H24" s="61"/>
      <c r="I24" s="71"/>
      <c r="J24" s="150"/>
    </row>
    <row r="25" spans="8:10" s="57" customFormat="1" ht="9.75" customHeight="1">
      <c r="H25" s="61"/>
      <c r="I25" s="68"/>
      <c r="J25" s="150"/>
    </row>
    <row r="26" spans="2:10" s="57" customFormat="1" ht="9.75" customHeight="1">
      <c r="B26" s="54"/>
      <c r="C26" s="100"/>
      <c r="D26" s="54"/>
      <c r="E26" s="54"/>
      <c r="F26" s="99"/>
      <c r="G26" s="99"/>
      <c r="H26" s="61"/>
      <c r="I26" s="69"/>
      <c r="J26" s="149"/>
    </row>
    <row r="27" spans="1:10" s="57" customFormat="1" ht="9.75" customHeight="1">
      <c r="A27" s="72"/>
      <c r="B27" s="73"/>
      <c r="C27" s="74"/>
      <c r="D27" s="61"/>
      <c r="E27" s="61"/>
      <c r="F27" s="61"/>
      <c r="G27" s="61"/>
      <c r="H27" s="61"/>
      <c r="I27" s="69"/>
      <c r="J27" s="150"/>
    </row>
    <row r="28" spans="1:10" s="57" customFormat="1" ht="11.25" customHeight="1">
      <c r="A28" s="101"/>
      <c r="H28" s="61"/>
      <c r="I28" s="68"/>
      <c r="J28" s="150"/>
    </row>
    <row r="29" spans="8:10" s="57" customFormat="1" ht="16.5" customHeight="1">
      <c r="H29" s="61"/>
      <c r="I29" s="69"/>
      <c r="J29" s="149"/>
    </row>
    <row r="30" spans="2:10" s="57" customFormat="1" ht="9.75" customHeight="1">
      <c r="B30" s="100"/>
      <c r="C30" s="100"/>
      <c r="D30" s="100"/>
      <c r="E30" s="100"/>
      <c r="F30" s="146"/>
      <c r="G30" s="146"/>
      <c r="H30" s="75"/>
      <c r="I30" s="76"/>
      <c r="J30" s="150"/>
    </row>
    <row r="31" spans="1:10" s="57" customFormat="1" ht="17.25" customHeight="1">
      <c r="A31" s="53"/>
      <c r="B31" s="54"/>
      <c r="C31" s="55"/>
      <c r="D31" s="56"/>
      <c r="E31" s="56"/>
      <c r="F31" s="56"/>
      <c r="G31" s="56"/>
      <c r="H31" s="75"/>
      <c r="I31" s="151"/>
      <c r="J31" s="150"/>
    </row>
    <row r="32" spans="1:10" s="141" customFormat="1" ht="9.75" customHeight="1">
      <c r="A32" s="101"/>
      <c r="B32" s="57"/>
      <c r="C32" s="57"/>
      <c r="D32" s="57"/>
      <c r="E32" s="57"/>
      <c r="F32" s="57"/>
      <c r="G32" s="57"/>
      <c r="H32" s="99"/>
      <c r="I32" s="139"/>
      <c r="J32" s="140"/>
    </row>
    <row r="33" spans="1:10" s="141" customFormat="1" ht="14.25" customHeight="1">
      <c r="A33" s="57"/>
      <c r="B33" s="57"/>
      <c r="C33" s="57"/>
      <c r="D33" s="57"/>
      <c r="E33" s="57"/>
      <c r="F33" s="57"/>
      <c r="G33" s="57"/>
      <c r="H33" s="57"/>
      <c r="I33" s="58"/>
      <c r="J33" s="142"/>
    </row>
    <row r="34" spans="1:10" s="141" customFormat="1" ht="16.5" customHeight="1">
      <c r="A34" s="57"/>
      <c r="B34" s="99"/>
      <c r="C34" s="100"/>
      <c r="D34" s="54"/>
      <c r="E34" s="54"/>
      <c r="F34" s="54"/>
      <c r="G34" s="54"/>
      <c r="H34" s="59"/>
      <c r="I34" s="60"/>
      <c r="J34" s="143"/>
    </row>
    <row r="35" spans="1:10" s="57" customFormat="1" ht="14.25">
      <c r="A35" s="101"/>
      <c r="H35" s="75"/>
      <c r="I35" s="151"/>
      <c r="J35" s="150"/>
    </row>
    <row r="36" spans="8:10" s="57" customFormat="1" ht="14.25">
      <c r="H36" s="75"/>
      <c r="I36" s="151"/>
      <c r="J36" s="150"/>
    </row>
    <row r="37" spans="2:10" s="57" customFormat="1" ht="14.25">
      <c r="B37" s="99"/>
      <c r="C37" s="100"/>
      <c r="D37" s="54"/>
      <c r="E37" s="54"/>
      <c r="F37" s="54"/>
      <c r="G37" s="54"/>
      <c r="H37" s="75"/>
      <c r="I37" s="151"/>
      <c r="J37" s="150"/>
    </row>
    <row r="38" spans="1:10" s="141" customFormat="1" ht="14.25">
      <c r="A38" s="101"/>
      <c r="B38" s="57"/>
      <c r="C38" s="57"/>
      <c r="D38" s="57"/>
      <c r="E38" s="57"/>
      <c r="F38" s="57"/>
      <c r="G38" s="57"/>
      <c r="I38" s="139"/>
      <c r="J38" s="140"/>
    </row>
    <row r="39" spans="1:10" s="141" customFormat="1" ht="14.25">
      <c r="A39" s="57"/>
      <c r="B39" s="57"/>
      <c r="C39" s="57"/>
      <c r="D39" s="57"/>
      <c r="E39" s="57"/>
      <c r="F39" s="57"/>
      <c r="G39" s="57"/>
      <c r="I39" s="152"/>
      <c r="J39" s="140"/>
    </row>
    <row r="40" spans="1:10" s="141" customFormat="1" ht="14.25">
      <c r="A40" s="57"/>
      <c r="B40" s="99"/>
      <c r="C40" s="100"/>
      <c r="D40" s="54"/>
      <c r="E40" s="54"/>
      <c r="F40" s="54"/>
      <c r="G40" s="54"/>
      <c r="H40" s="99"/>
      <c r="I40" s="139"/>
      <c r="J40" s="140"/>
    </row>
    <row r="41" spans="1:10" s="57" customFormat="1" ht="14.25">
      <c r="A41" s="101"/>
      <c r="H41" s="141"/>
      <c r="I41" s="151"/>
      <c r="J41" s="150"/>
    </row>
    <row r="42" spans="8:10" s="57" customFormat="1" ht="14.25">
      <c r="H42" s="141"/>
      <c r="I42" s="151"/>
      <c r="J42" s="150"/>
    </row>
    <row r="43" spans="2:10" s="57" customFormat="1" ht="14.25">
      <c r="B43" s="99"/>
      <c r="C43" s="100"/>
      <c r="D43" s="54"/>
      <c r="E43" s="54"/>
      <c r="F43" s="54"/>
      <c r="G43" s="54"/>
      <c r="H43" s="99"/>
      <c r="I43" s="151"/>
      <c r="J43" s="150"/>
    </row>
    <row r="44" spans="1:10" s="57" customFormat="1" ht="14.25">
      <c r="A44" s="101"/>
      <c r="H44" s="75"/>
      <c r="I44" s="151"/>
      <c r="J44" s="150"/>
    </row>
    <row r="45" spans="8:10" s="57" customFormat="1" ht="14.25">
      <c r="H45" s="75"/>
      <c r="I45" s="151"/>
      <c r="J45" s="150"/>
    </row>
    <row r="46" spans="2:10" s="57" customFormat="1" ht="14.25">
      <c r="B46" s="99"/>
      <c r="C46" s="100"/>
      <c r="D46" s="54"/>
      <c r="E46" s="153"/>
      <c r="F46" s="54"/>
      <c r="G46" s="54"/>
      <c r="H46" s="75"/>
      <c r="I46" s="151"/>
      <c r="J46" s="150"/>
    </row>
    <row r="47" spans="1:10" s="57" customFormat="1" ht="14.25">
      <c r="A47" s="101"/>
      <c r="H47" s="75"/>
      <c r="I47" s="151"/>
      <c r="J47" s="150"/>
    </row>
    <row r="48" spans="8:10" s="57" customFormat="1" ht="14.25">
      <c r="H48" s="75"/>
      <c r="I48" s="151"/>
      <c r="J48" s="150"/>
    </row>
    <row r="49" spans="2:10" s="57" customFormat="1" ht="14.25">
      <c r="B49" s="99"/>
      <c r="C49" s="100"/>
      <c r="D49" s="54"/>
      <c r="E49" s="153"/>
      <c r="F49" s="54"/>
      <c r="G49" s="54"/>
      <c r="H49" s="75"/>
      <c r="I49" s="151"/>
      <c r="J49" s="150"/>
    </row>
    <row r="50" spans="1:10" s="57" customFormat="1" ht="14.25">
      <c r="A50" s="101"/>
      <c r="H50" s="75"/>
      <c r="I50" s="151"/>
      <c r="J50" s="150"/>
    </row>
    <row r="51" spans="8:10" s="57" customFormat="1" ht="14.25">
      <c r="H51" s="75"/>
      <c r="I51" s="151"/>
      <c r="J51" s="150"/>
    </row>
    <row r="52" spans="2:10" s="57" customFormat="1" ht="14.25">
      <c r="B52" s="99"/>
      <c r="C52" s="100"/>
      <c r="D52" s="54"/>
      <c r="E52" s="153"/>
      <c r="F52" s="54"/>
      <c r="G52" s="54"/>
      <c r="H52" s="75"/>
      <c r="I52" s="151"/>
      <c r="J52" s="150"/>
    </row>
    <row r="53" spans="1:10" s="57" customFormat="1" ht="14.25">
      <c r="A53" s="101"/>
      <c r="H53" s="75"/>
      <c r="I53" s="151"/>
      <c r="J53" s="150"/>
    </row>
    <row r="54" spans="8:10" s="57" customFormat="1" ht="14.25">
      <c r="H54" s="75"/>
      <c r="I54" s="151"/>
      <c r="J54" s="150"/>
    </row>
    <row r="55" spans="2:10" s="57" customFormat="1" ht="14.25">
      <c r="B55" s="54"/>
      <c r="C55" s="100"/>
      <c r="D55" s="54"/>
      <c r="E55" s="99"/>
      <c r="F55" s="54"/>
      <c r="G55" s="146"/>
      <c r="H55" s="75"/>
      <c r="I55" s="151"/>
      <c r="J55" s="150"/>
    </row>
    <row r="56" spans="1:10" s="57" customFormat="1" ht="14.25">
      <c r="A56" s="53"/>
      <c r="B56" s="54"/>
      <c r="C56" s="55"/>
      <c r="D56" s="56"/>
      <c r="E56" s="56"/>
      <c r="F56" s="56"/>
      <c r="G56" s="56"/>
      <c r="H56" s="75"/>
      <c r="I56" s="151"/>
      <c r="J56" s="150"/>
    </row>
    <row r="57" spans="1:10" s="57" customFormat="1" ht="15">
      <c r="A57" s="154"/>
      <c r="H57" s="75"/>
      <c r="I57" s="151"/>
      <c r="J57" s="150"/>
    </row>
    <row r="58" spans="1:10" ht="14.25">
      <c r="A58"/>
      <c r="B58"/>
      <c r="C58"/>
      <c r="H58" s="50"/>
      <c r="I58" s="52"/>
      <c r="J58" s="10"/>
    </row>
    <row r="59" spans="1:10" ht="14.25">
      <c r="A59"/>
      <c r="B59" s="95"/>
      <c r="C59" s="96"/>
      <c r="D59" s="97"/>
      <c r="E59" s="97"/>
      <c r="F59" s="97"/>
      <c r="G59" s="98"/>
      <c r="H59" s="50"/>
      <c r="I59" s="52"/>
      <c r="J59" s="10"/>
    </row>
    <row r="60" spans="1:10" ht="14.25">
      <c r="A60" s="53"/>
      <c r="B60" s="54"/>
      <c r="C60" s="55"/>
      <c r="D60" s="56"/>
      <c r="E60" s="56"/>
      <c r="F60" s="56"/>
      <c r="G60" s="56"/>
      <c r="H60" s="50"/>
      <c r="I60" s="52"/>
      <c r="J60" s="10"/>
    </row>
    <row r="61" spans="1:10" ht="15">
      <c r="A61" s="94"/>
      <c r="B61"/>
      <c r="C61"/>
      <c r="H61" s="50"/>
      <c r="I61" s="51"/>
      <c r="J61" s="9"/>
    </row>
    <row r="62" spans="1:10" ht="14.25">
      <c r="A62"/>
      <c r="B62"/>
      <c r="C62"/>
      <c r="H62" s="50"/>
      <c r="I62" s="51"/>
      <c r="J62" s="10"/>
    </row>
    <row r="63" spans="1:10" ht="14.25">
      <c r="A63"/>
      <c r="B63" s="95"/>
      <c r="C63" s="96"/>
      <c r="D63" s="97"/>
      <c r="E63" s="97"/>
      <c r="F63" s="97"/>
      <c r="G63" s="98"/>
      <c r="H63" s="50"/>
      <c r="I63" s="51"/>
      <c r="J63" s="10"/>
    </row>
    <row r="64" spans="1:10" ht="14.25">
      <c r="A64" s="47"/>
      <c r="B64" s="48"/>
      <c r="C64" s="49"/>
      <c r="D64" s="41"/>
      <c r="E64" s="41"/>
      <c r="F64" s="41"/>
      <c r="G64" s="50"/>
      <c r="H64" s="50"/>
      <c r="I64" s="51"/>
      <c r="J64" s="10"/>
    </row>
    <row r="65" spans="1:10" ht="14.25">
      <c r="A65" s="40"/>
      <c r="B65"/>
      <c r="C65"/>
      <c r="H65" s="50"/>
      <c r="I65" s="51"/>
      <c r="J65" s="10"/>
    </row>
    <row r="66" spans="1:10" ht="14.25">
      <c r="A66"/>
      <c r="B66"/>
      <c r="C66"/>
      <c r="H66" s="50"/>
      <c r="I66" s="51"/>
      <c r="J66" s="10"/>
    </row>
    <row r="67" spans="1:10" s="17" customFormat="1" ht="14.25">
      <c r="A67"/>
      <c r="B67" s="84"/>
      <c r="C67" s="77"/>
      <c r="D67" s="83"/>
      <c r="E67" s="83"/>
      <c r="F67" s="83"/>
      <c r="G67" s="78"/>
      <c r="I67" s="19"/>
      <c r="J67" s="20"/>
    </row>
    <row r="68" spans="1:10" s="17" customFormat="1" ht="14.25">
      <c r="A68" s="47"/>
      <c r="B68" s="48"/>
      <c r="C68" s="49"/>
      <c r="D68" s="41"/>
      <c r="E68" s="41"/>
      <c r="F68" s="41"/>
      <c r="G68" s="50"/>
      <c r="I68" s="6"/>
      <c r="J68" s="20"/>
    </row>
    <row r="69" spans="1:10" s="17" customFormat="1" ht="14.25">
      <c r="A69" s="47"/>
      <c r="B69" s="48"/>
      <c r="C69" s="49"/>
      <c r="D69" s="41"/>
      <c r="E69" s="41"/>
      <c r="F69" s="41"/>
      <c r="G69" s="50"/>
      <c r="H69"/>
      <c r="I69" s="19"/>
      <c r="J69" s="20"/>
    </row>
    <row r="70" spans="1:10" ht="14.25">
      <c r="A70" s="40"/>
      <c r="B70"/>
      <c r="C70"/>
      <c r="H70" s="41"/>
      <c r="I70" s="46"/>
      <c r="J70" s="10"/>
    </row>
    <row r="71" spans="1:10" ht="14.25">
      <c r="A71"/>
      <c r="B71"/>
      <c r="C71"/>
      <c r="H71" s="41"/>
      <c r="I71" s="45"/>
      <c r="J71" s="9"/>
    </row>
    <row r="72" spans="1:10" ht="14.25">
      <c r="A72"/>
      <c r="B72" s="83"/>
      <c r="C72" s="77"/>
      <c r="D72" s="83"/>
      <c r="E72" s="83"/>
      <c r="F72" s="84"/>
      <c r="G72" s="84"/>
      <c r="I72" s="18"/>
      <c r="J72" s="10"/>
    </row>
    <row r="73" spans="1:10" ht="14.25">
      <c r="A73" s="47"/>
      <c r="B73" s="48"/>
      <c r="C73" s="49"/>
      <c r="D73" s="41"/>
      <c r="E73" s="41"/>
      <c r="F73" s="41"/>
      <c r="G73" s="41"/>
      <c r="I73" s="18"/>
      <c r="J73" s="10"/>
    </row>
    <row r="74" spans="1:10" ht="14.25">
      <c r="A74" s="42"/>
      <c r="B74" s="43"/>
      <c r="C74" s="44"/>
      <c r="D74" s="41"/>
      <c r="E74" s="41"/>
      <c r="F74" s="41"/>
      <c r="G74" s="41"/>
      <c r="I74" s="23"/>
      <c r="J74" s="9"/>
    </row>
    <row r="75" spans="1:10" ht="14.25">
      <c r="A75" s="4"/>
      <c r="B75" s="10"/>
      <c r="C75" s="15"/>
      <c r="I75" s="18"/>
      <c r="J75" s="10"/>
    </row>
    <row r="76" spans="1:10" ht="14.25">
      <c r="A76" s="4"/>
      <c r="B76" s="10"/>
      <c r="C76" s="15"/>
      <c r="I76" s="23"/>
      <c r="J76" s="9"/>
    </row>
    <row r="77" spans="1:10" ht="14.25">
      <c r="A77" s="3"/>
      <c r="B77" s="9"/>
      <c r="C77" s="14"/>
      <c r="I77" s="18"/>
      <c r="J77" s="10"/>
    </row>
    <row r="78" spans="1:10" ht="14.25">
      <c r="A78" s="3"/>
      <c r="B78" s="9"/>
      <c r="C78" s="14"/>
      <c r="I78" s="18"/>
      <c r="J78" s="10"/>
    </row>
    <row r="79" spans="1:10" ht="14.25">
      <c r="A79" s="4"/>
      <c r="B79" s="10"/>
      <c r="C79" s="15"/>
      <c r="I79" s="23"/>
      <c r="J79" s="9"/>
    </row>
    <row r="80" spans="1:10" ht="14.25">
      <c r="A80" s="4"/>
      <c r="B80" s="10"/>
      <c r="C80" s="15"/>
      <c r="I80" s="18"/>
      <c r="J80" s="10"/>
    </row>
    <row r="81" spans="1:10" ht="14.25">
      <c r="A81" s="4"/>
      <c r="B81" s="10"/>
      <c r="C81" s="15"/>
      <c r="I81" s="23"/>
      <c r="J81" s="9"/>
    </row>
    <row r="82" spans="1:10" ht="14.25">
      <c r="A82" s="4"/>
      <c r="B82" s="10"/>
      <c r="C82" s="15"/>
      <c r="I82" s="18"/>
      <c r="J82" s="10"/>
    </row>
    <row r="83" spans="1:10" ht="14.25">
      <c r="A83" s="4"/>
      <c r="B83" s="10"/>
      <c r="C83" s="15"/>
      <c r="I83" s="18"/>
      <c r="J83" s="10"/>
    </row>
    <row r="84" spans="1:10" ht="14.25">
      <c r="A84" s="3"/>
      <c r="B84" s="9"/>
      <c r="C84" s="14"/>
      <c r="I84" s="23"/>
      <c r="J84" s="9"/>
    </row>
    <row r="85" spans="1:10" ht="14.25">
      <c r="A85" s="4"/>
      <c r="B85" s="10"/>
      <c r="C85" s="15"/>
      <c r="I85" s="18"/>
      <c r="J85" s="10"/>
    </row>
    <row r="86" spans="1:10" ht="14.25">
      <c r="A86" s="4"/>
      <c r="B86" s="10"/>
      <c r="C86" s="15"/>
      <c r="I86" s="18"/>
      <c r="J86" s="10"/>
    </row>
    <row r="87" spans="1:10" ht="14.25">
      <c r="A87" s="3"/>
      <c r="B87" s="9"/>
      <c r="C87" s="14"/>
      <c r="I87" s="23"/>
      <c r="J87" s="9"/>
    </row>
    <row r="88" spans="1:10" ht="14.25">
      <c r="A88" s="4"/>
      <c r="B88" s="10"/>
      <c r="C88" s="15"/>
      <c r="I88" s="18"/>
      <c r="J88" s="10"/>
    </row>
    <row r="89" spans="1:10" ht="14.25">
      <c r="A89" s="3"/>
      <c r="B89" s="9"/>
      <c r="C89" s="14"/>
      <c r="I89" s="18"/>
      <c r="J89" s="10"/>
    </row>
    <row r="90" spans="1:10" ht="14.25">
      <c r="A90" s="4"/>
      <c r="B90" s="10"/>
      <c r="C90" s="15"/>
      <c r="I90" s="23"/>
      <c r="J90" s="9"/>
    </row>
    <row r="91" spans="1:10" ht="14.25">
      <c r="A91" s="4"/>
      <c r="B91" s="10"/>
      <c r="C91" s="15"/>
      <c r="I91" s="18"/>
      <c r="J91" s="10"/>
    </row>
    <row r="92" spans="1:10" ht="14.25">
      <c r="A92" s="3"/>
      <c r="B92" s="9"/>
      <c r="C92" s="14"/>
      <c r="I92" s="18"/>
      <c r="J92" s="10"/>
    </row>
    <row r="93" spans="1:10" ht="14.25">
      <c r="A93" s="4"/>
      <c r="B93" s="10"/>
      <c r="C93" s="15"/>
      <c r="I93" s="23"/>
      <c r="J93" s="9"/>
    </row>
    <row r="94" spans="1:10" ht="14.25">
      <c r="A94" s="3"/>
      <c r="B94" s="9"/>
      <c r="C94" s="14"/>
      <c r="I94" s="18"/>
      <c r="J94" s="10"/>
    </row>
    <row r="95" spans="1:10" ht="14.25">
      <c r="A95" s="4"/>
      <c r="B95" s="10"/>
      <c r="C95" s="15"/>
      <c r="I95" s="18"/>
      <c r="J95" s="10"/>
    </row>
    <row r="96" spans="1:10" ht="14.25">
      <c r="A96" s="4"/>
      <c r="B96" s="10"/>
      <c r="C96" s="15"/>
      <c r="I96" s="18"/>
      <c r="J96" s="10"/>
    </row>
    <row r="97" spans="1:10" ht="14.25">
      <c r="A97" s="3"/>
      <c r="B97" s="9"/>
      <c r="C97" s="14"/>
      <c r="I97" s="18"/>
      <c r="J97" s="10"/>
    </row>
    <row r="98" spans="1:10" ht="14.25">
      <c r="A98" s="4"/>
      <c r="B98" s="10"/>
      <c r="C98" s="15"/>
      <c r="I98" s="23"/>
      <c r="J98" s="9"/>
    </row>
    <row r="99" spans="1:10" ht="14.25">
      <c r="A99" s="4"/>
      <c r="B99" s="10"/>
      <c r="C99" s="15"/>
      <c r="I99" s="18"/>
      <c r="J99" s="10"/>
    </row>
    <row r="100" spans="1:10" ht="14.25">
      <c r="A100" s="3"/>
      <c r="B100" s="9"/>
      <c r="C100" s="14"/>
      <c r="I100" s="18"/>
      <c r="J100" s="10"/>
    </row>
    <row r="101" spans="1:10" ht="14.25">
      <c r="A101" s="4"/>
      <c r="B101" s="10"/>
      <c r="C101" s="15"/>
      <c r="I101" s="22"/>
      <c r="J101" s="8"/>
    </row>
    <row r="102" spans="1:10" ht="14.25">
      <c r="A102" s="4"/>
      <c r="B102" s="10"/>
      <c r="C102" s="15"/>
      <c r="I102" s="23"/>
      <c r="J102" s="9"/>
    </row>
    <row r="103" spans="1:10" ht="14.25">
      <c r="A103" s="3"/>
      <c r="B103" s="9"/>
      <c r="C103" s="14"/>
      <c r="I103" s="18"/>
      <c r="J103" s="10"/>
    </row>
    <row r="104" spans="1:10" ht="14.25">
      <c r="A104" s="4"/>
      <c r="B104" s="10"/>
      <c r="C104" s="15"/>
      <c r="I104" s="18"/>
      <c r="J104" s="10"/>
    </row>
    <row r="105" spans="1:10" ht="14.25">
      <c r="A105" s="4"/>
      <c r="B105" s="10"/>
      <c r="C105" s="15"/>
      <c r="I105" s="18"/>
      <c r="J105" s="10"/>
    </row>
    <row r="106" spans="1:10" ht="14.25">
      <c r="A106" s="3"/>
      <c r="B106" s="9"/>
      <c r="C106" s="14"/>
      <c r="I106" s="18"/>
      <c r="J106" s="10"/>
    </row>
    <row r="107" spans="1:10" ht="14.25">
      <c r="A107" s="4"/>
      <c r="B107" s="10"/>
      <c r="C107" s="15"/>
      <c r="I107" s="18"/>
      <c r="J107" s="10"/>
    </row>
    <row r="108" spans="1:10" ht="14.25">
      <c r="A108" s="4"/>
      <c r="B108" s="10"/>
      <c r="C108" s="15"/>
      <c r="I108" s="18"/>
      <c r="J108" s="10"/>
    </row>
    <row r="109" spans="1:10" ht="14.25">
      <c r="A109" s="4"/>
      <c r="B109" s="10"/>
      <c r="C109" s="15"/>
      <c r="I109" s="18"/>
      <c r="J109" s="10"/>
    </row>
    <row r="110" spans="1:10" ht="14.25">
      <c r="A110" s="4"/>
      <c r="B110" s="10"/>
      <c r="C110" s="15"/>
      <c r="I110" s="18"/>
      <c r="J110" s="10"/>
    </row>
    <row r="111" spans="1:10" ht="14.25">
      <c r="A111" s="3"/>
      <c r="B111" s="9"/>
      <c r="C111" s="14"/>
      <c r="I111" s="18"/>
      <c r="J111" s="10"/>
    </row>
    <row r="112" spans="1:10" ht="14.25">
      <c r="A112" s="4"/>
      <c r="B112" s="10"/>
      <c r="C112" s="15"/>
      <c r="I112" s="18"/>
      <c r="J112" s="10"/>
    </row>
    <row r="113" spans="1:10" ht="14.25">
      <c r="A113" s="4"/>
      <c r="B113" s="10"/>
      <c r="C113" s="15"/>
      <c r="I113" s="18"/>
      <c r="J113" s="10"/>
    </row>
    <row r="114" spans="1:10" ht="14.25">
      <c r="A114" s="2"/>
      <c r="B114" s="8"/>
      <c r="C114" s="13"/>
      <c r="I114" s="18"/>
      <c r="J114" s="10"/>
    </row>
    <row r="115" spans="1:10" ht="14.25">
      <c r="A115" s="2"/>
      <c r="B115" s="8"/>
      <c r="C115" s="13"/>
      <c r="I115" s="18"/>
      <c r="J115" s="10"/>
    </row>
    <row r="116" spans="1:10" ht="14.25">
      <c r="A116" s="3"/>
      <c r="B116" s="9"/>
      <c r="C116" s="14"/>
      <c r="I116" s="18"/>
      <c r="J116" s="10"/>
    </row>
    <row r="117" spans="1:10" ht="14.25">
      <c r="A117" s="3"/>
      <c r="B117" s="9"/>
      <c r="C117" s="14"/>
      <c r="I117" s="18"/>
      <c r="J117" s="10"/>
    </row>
    <row r="118" spans="1:10" ht="14.25">
      <c r="A118" s="4"/>
      <c r="B118" s="10"/>
      <c r="C118" s="15"/>
      <c r="I118" s="18"/>
      <c r="J118" s="10"/>
    </row>
    <row r="119" spans="1:10" ht="14.25">
      <c r="A119" s="4"/>
      <c r="B119" s="10"/>
      <c r="C119" s="15"/>
      <c r="I119" s="18"/>
      <c r="J119" s="10"/>
    </row>
    <row r="120" spans="1:10" ht="14.25">
      <c r="A120" s="4"/>
      <c r="B120" s="10"/>
      <c r="C120" s="15"/>
      <c r="I120" s="18"/>
      <c r="J120" s="10"/>
    </row>
    <row r="121" spans="1:10" ht="14.25">
      <c r="A121" s="4"/>
      <c r="B121" s="10"/>
      <c r="C121" s="15"/>
      <c r="I121" s="18"/>
      <c r="J121" s="10"/>
    </row>
    <row r="122" spans="1:10" ht="14.25">
      <c r="A122" s="4"/>
      <c r="B122" s="10"/>
      <c r="C122" s="15"/>
      <c r="I122" s="18"/>
      <c r="J122" s="10"/>
    </row>
    <row r="123" spans="1:10" ht="14.25">
      <c r="A123" s="4"/>
      <c r="B123" s="10"/>
      <c r="C123" s="15"/>
      <c r="I123" s="18"/>
      <c r="J123" s="10"/>
    </row>
    <row r="124" spans="1:10" ht="14.25">
      <c r="A124" s="4"/>
      <c r="B124" s="10"/>
      <c r="C124" s="15"/>
      <c r="I124" s="18"/>
      <c r="J124" s="10"/>
    </row>
    <row r="125" spans="1:10" ht="14.25">
      <c r="A125" s="4"/>
      <c r="B125" s="10"/>
      <c r="C125" s="15"/>
      <c r="I125" s="18"/>
      <c r="J125" s="10"/>
    </row>
    <row r="126" spans="1:10" ht="14.25">
      <c r="A126" s="4"/>
      <c r="B126" s="10"/>
      <c r="C126" s="15"/>
      <c r="I126" s="18"/>
      <c r="J126" s="10"/>
    </row>
    <row r="127" spans="1:10" ht="14.25">
      <c r="A127" s="4"/>
      <c r="B127" s="10"/>
      <c r="C127" s="15"/>
      <c r="I127" s="18"/>
      <c r="J127" s="10"/>
    </row>
    <row r="128" spans="1:10" ht="14.25">
      <c r="A128" s="4"/>
      <c r="B128" s="10"/>
      <c r="C128" s="15"/>
      <c r="I128" s="18"/>
      <c r="J128" s="10"/>
    </row>
    <row r="129" spans="1:10" ht="14.25">
      <c r="A129" s="4"/>
      <c r="B129" s="10"/>
      <c r="C129" s="15"/>
      <c r="I129" s="18"/>
      <c r="J129" s="10"/>
    </row>
    <row r="130" spans="1:10" ht="14.25">
      <c r="A130" s="4"/>
      <c r="B130" s="10"/>
      <c r="C130" s="15"/>
      <c r="I130" s="18"/>
      <c r="J130" s="10"/>
    </row>
    <row r="131" spans="1:10" ht="14.25">
      <c r="A131" s="4"/>
      <c r="B131" s="10"/>
      <c r="C131" s="15"/>
      <c r="I131" s="18"/>
      <c r="J131" s="10"/>
    </row>
    <row r="132" spans="1:10" ht="14.25">
      <c r="A132" s="4"/>
      <c r="B132" s="10"/>
      <c r="C132" s="15"/>
      <c r="I132" s="18"/>
      <c r="J132" s="10"/>
    </row>
    <row r="133" spans="1:10" ht="14.25">
      <c r="A133" s="4"/>
      <c r="B133" s="10"/>
      <c r="C133" s="15"/>
      <c r="I133" s="18"/>
      <c r="J133" s="10"/>
    </row>
    <row r="134" spans="1:10" ht="14.25">
      <c r="A134" s="4"/>
      <c r="B134" s="10"/>
      <c r="C134" s="15"/>
      <c r="I134" s="18"/>
      <c r="J134" s="10"/>
    </row>
    <row r="135" spans="1:10" ht="14.25">
      <c r="A135" s="4"/>
      <c r="B135" s="10"/>
      <c r="C135" s="15"/>
      <c r="I135" s="18"/>
      <c r="J135" s="10"/>
    </row>
    <row r="136" spans="1:10" ht="14.25">
      <c r="A136" s="4"/>
      <c r="B136" s="10"/>
      <c r="C136" s="15"/>
      <c r="I136" s="18"/>
      <c r="J136" s="10"/>
    </row>
    <row r="137" spans="1:10" ht="14.25">
      <c r="A137" s="4"/>
      <c r="B137" s="10"/>
      <c r="C137" s="15"/>
      <c r="I137" s="18"/>
      <c r="J137" s="10"/>
    </row>
    <row r="138" spans="1:10" ht="14.25">
      <c r="A138" s="4"/>
      <c r="B138" s="10"/>
      <c r="C138" s="15"/>
      <c r="I138" s="18"/>
      <c r="J138" s="10"/>
    </row>
    <row r="139" spans="1:10" ht="14.25">
      <c r="A139" s="4"/>
      <c r="B139" s="10"/>
      <c r="C139" s="15"/>
      <c r="I139" s="18"/>
      <c r="J139" s="10"/>
    </row>
    <row r="140" spans="1:10" ht="14.25">
      <c r="A140" s="4"/>
      <c r="B140" s="10"/>
      <c r="C140" s="15"/>
      <c r="I140" s="18"/>
      <c r="J140" s="10"/>
    </row>
    <row r="141" spans="1:10" ht="14.25">
      <c r="A141" s="4"/>
      <c r="B141" s="10"/>
      <c r="C141" s="15"/>
      <c r="I141" s="18"/>
      <c r="J141" s="10"/>
    </row>
    <row r="142" spans="1:10" ht="14.25">
      <c r="A142" s="4"/>
      <c r="B142" s="10"/>
      <c r="C142" s="15"/>
      <c r="I142" s="18"/>
      <c r="J142" s="10"/>
    </row>
    <row r="143" spans="1:10" ht="14.25">
      <c r="A143" s="4"/>
      <c r="B143" s="10"/>
      <c r="C143" s="15"/>
      <c r="I143" s="18"/>
      <c r="J143" s="10"/>
    </row>
    <row r="144" spans="1:10" ht="14.25">
      <c r="A144" s="4"/>
      <c r="B144" s="10"/>
      <c r="C144" s="15"/>
      <c r="I144" s="18"/>
      <c r="J144" s="10"/>
    </row>
    <row r="145" spans="1:10" ht="14.25">
      <c r="A145" s="4"/>
      <c r="B145" s="10"/>
      <c r="C145" s="15"/>
      <c r="I145" s="18"/>
      <c r="J145" s="10"/>
    </row>
    <row r="146" spans="1:10" ht="14.25">
      <c r="A146" s="4"/>
      <c r="B146" s="10"/>
      <c r="C146" s="15"/>
      <c r="I146" s="21"/>
      <c r="J146" s="7"/>
    </row>
    <row r="147" spans="1:10" ht="14.25">
      <c r="A147" s="4"/>
      <c r="B147" s="10"/>
      <c r="C147" s="15"/>
      <c r="I147" s="22"/>
      <c r="J147" s="8"/>
    </row>
    <row r="148" spans="1:10" ht="14.25">
      <c r="A148" s="4"/>
      <c r="B148" s="10"/>
      <c r="C148" s="15"/>
      <c r="I148" s="23"/>
      <c r="J148" s="9"/>
    </row>
    <row r="149" spans="1:10" ht="14.25">
      <c r="A149" s="4"/>
      <c r="B149" s="10"/>
      <c r="C149" s="15"/>
      <c r="I149" s="18"/>
      <c r="J149" s="10"/>
    </row>
    <row r="150" spans="1:10" ht="14.25">
      <c r="A150" s="4"/>
      <c r="B150" s="10"/>
      <c r="C150" s="15"/>
      <c r="I150" s="18"/>
      <c r="J150" s="10"/>
    </row>
    <row r="151" spans="1:10" ht="14.25">
      <c r="A151" s="4"/>
      <c r="B151" s="10"/>
      <c r="C151" s="15"/>
      <c r="I151" s="18"/>
      <c r="J151" s="10"/>
    </row>
    <row r="152" spans="1:10" ht="14.25">
      <c r="A152" s="4"/>
      <c r="B152" s="10"/>
      <c r="C152" s="15"/>
      <c r="I152" s="18"/>
      <c r="J152" s="10"/>
    </row>
    <row r="153" spans="1:10" ht="14.25">
      <c r="A153" s="4"/>
      <c r="B153" s="10"/>
      <c r="C153" s="15"/>
      <c r="I153" s="18"/>
      <c r="J153" s="10"/>
    </row>
    <row r="154" spans="1:10" ht="14.25">
      <c r="A154" s="4"/>
      <c r="B154" s="10"/>
      <c r="C154" s="15"/>
      <c r="I154" s="22"/>
      <c r="J154" s="8"/>
    </row>
    <row r="155" spans="1:10" ht="14.25">
      <c r="A155" s="4"/>
      <c r="B155" s="10"/>
      <c r="C155" s="15"/>
      <c r="I155" s="23"/>
      <c r="J155" s="9"/>
    </row>
    <row r="156" spans="1:10" ht="14.25">
      <c r="A156" s="4"/>
      <c r="B156" s="10"/>
      <c r="C156" s="15"/>
      <c r="I156" s="18"/>
      <c r="J156" s="10"/>
    </row>
    <row r="157" spans="1:10" ht="14.25">
      <c r="A157" s="4"/>
      <c r="B157" s="10"/>
      <c r="C157" s="15"/>
      <c r="I157" s="18"/>
      <c r="J157" s="10"/>
    </row>
    <row r="158" spans="1:10" ht="14.25">
      <c r="A158" s="1"/>
      <c r="B158" s="7"/>
      <c r="C158" s="12"/>
      <c r="I158" s="18"/>
      <c r="J158" s="10"/>
    </row>
    <row r="159" spans="1:10" ht="14.25">
      <c r="A159" s="1"/>
      <c r="B159" s="7"/>
      <c r="C159" s="12"/>
      <c r="I159" s="18"/>
      <c r="J159" s="10"/>
    </row>
    <row r="160" spans="1:10" ht="14.25">
      <c r="A160" s="2"/>
      <c r="B160" s="8"/>
      <c r="C160" s="13"/>
      <c r="I160" s="18"/>
      <c r="J160" s="10"/>
    </row>
    <row r="161" spans="1:10" ht="14.25">
      <c r="A161" s="3"/>
      <c r="B161" s="9"/>
      <c r="C161" s="14"/>
      <c r="I161" s="18"/>
      <c r="J161" s="10"/>
    </row>
    <row r="162" spans="1:10" ht="14.25">
      <c r="A162" s="4"/>
      <c r="B162" s="10"/>
      <c r="C162" s="15"/>
      <c r="I162" s="18"/>
      <c r="J162" s="10"/>
    </row>
    <row r="163" spans="1:10" ht="14.25">
      <c r="A163" s="4"/>
      <c r="B163" s="10"/>
      <c r="C163" s="15"/>
      <c r="I163" s="18"/>
      <c r="J163" s="10"/>
    </row>
    <row r="164" spans="1:10" ht="14.25">
      <c r="A164" s="4"/>
      <c r="B164" s="10"/>
      <c r="C164" s="15"/>
      <c r="I164" s="18"/>
      <c r="J164" s="10"/>
    </row>
    <row r="165" spans="1:3" ht="14.25">
      <c r="A165" s="4"/>
      <c r="B165" s="10"/>
      <c r="C165" s="15"/>
    </row>
    <row r="166" spans="1:3" ht="14.25">
      <c r="A166" s="4"/>
      <c r="B166" s="10"/>
      <c r="C166" s="15"/>
    </row>
    <row r="167" spans="1:3" ht="14.25">
      <c r="A167" s="2"/>
      <c r="B167" s="8"/>
      <c r="C167" s="13"/>
    </row>
    <row r="168" spans="1:3" ht="14.25">
      <c r="A168" s="3"/>
      <c r="B168" s="9"/>
      <c r="C168" s="14"/>
    </row>
    <row r="169" spans="1:3" ht="14.25">
      <c r="A169" s="4"/>
      <c r="B169" s="10"/>
      <c r="C169" s="15"/>
    </row>
    <row r="170" spans="1:3" ht="14.25">
      <c r="A170" s="4"/>
      <c r="B170" s="10"/>
      <c r="C170" s="15"/>
    </row>
    <row r="171" spans="1:3" ht="14.25">
      <c r="A171" s="4"/>
      <c r="B171" s="10"/>
      <c r="C171" s="15"/>
    </row>
    <row r="172" spans="1:3" ht="14.25">
      <c r="A172" s="4"/>
      <c r="B172" s="10"/>
      <c r="C172" s="15"/>
    </row>
    <row r="173" spans="1:3" ht="14.25">
      <c r="A173" s="4"/>
      <c r="B173" s="10"/>
      <c r="C173" s="15"/>
    </row>
    <row r="174" spans="1:3" ht="14.25">
      <c r="A174" s="4"/>
      <c r="B174" s="10"/>
      <c r="C174" s="15"/>
    </row>
    <row r="175" spans="1:3" ht="14.25">
      <c r="A175" s="4"/>
      <c r="B175" s="10"/>
      <c r="C175" s="15"/>
    </row>
    <row r="176" spans="1:3" ht="14.25">
      <c r="A176" s="4"/>
      <c r="B176" s="10"/>
      <c r="C176" s="15"/>
    </row>
    <row r="177" spans="1:3" ht="14.25">
      <c r="A177" s="4"/>
      <c r="B177" s="10"/>
      <c r="C177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</dc:creator>
  <cp:keywords/>
  <dc:description/>
  <cp:lastModifiedBy>Madona Lagidze</cp:lastModifiedBy>
  <cp:lastPrinted>2020-05-15T13:42:20Z</cp:lastPrinted>
  <dcterms:created xsi:type="dcterms:W3CDTF">2002-08-06T09:01:35Z</dcterms:created>
  <dcterms:modified xsi:type="dcterms:W3CDTF">2020-05-15T13:42:35Z</dcterms:modified>
  <cp:category/>
  <cp:version/>
  <cp:contentType/>
  <cp:contentStatus/>
</cp:coreProperties>
</file>